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/xl/workbook.xml"/><Relationship Id="rId2" Type="http://schemas.openxmlformats.org/package/2006/relationships/metadata/core-properties" Target="/docProps/core.xml"/><Relationship Id="rId3" Type="http://schemas.openxmlformats.org/officeDocument/2006/relationships/extended-properties" Target="/docProps/app.xml"/><Relationship Id="rId4" Type="http://schemas.openxmlformats.org/officeDocument/2006/relationships/custom-properties" Target="/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firstSheet="8" activeTab="9"/>
  </bookViews>
  <sheets>
    <sheet r:id="rId1" name="部门财务收支预算总表01-1" sheetId="1"/>
    <sheet r:id="rId2" name="部门收入预算表01-2" sheetId="2"/>
    <sheet r:id="rId3" name="部门支出预算表01-3" sheetId="3"/>
    <sheet r:id="rId4" name="部门财政拨款收支预算总表02-1" sheetId="4"/>
    <sheet r:id="rId5" name="一般公共预算支出预算表02-2" sheetId="5"/>
    <sheet r:id="rId6" name="一般公共预算“三公”经费支出预算表03" sheetId="6"/>
    <sheet r:id="rId7" name="部门基本支出预算表04" sheetId="7"/>
    <sheet r:id="rId8" name="部门项目支出预算表05-1" sheetId="8"/>
    <sheet r:id="rId9" name="部门项目支出绩效目标表05-2" sheetId="9"/>
    <sheet r:id="rId10" name="部门政府性基金预算支出预算表06" sheetId="10"/>
    <sheet r:id="rId11" name="部门政府采购预算表07" sheetId="11"/>
    <sheet r:id="rId12" name="部门政府购买服务预算表08" sheetId="12"/>
    <sheet r:id="rId13" name="省对下转移支付预算表09-1" sheetId="13"/>
    <sheet r:id="rId14" name="省对下转移支付绩效目标表09-2" sheetId="14"/>
    <sheet r:id="rId15" name="新增资产配置表10" sheetId="15"/>
    <sheet r:id="rId16" name="中央转移支付补助项目支出预算表11" sheetId="16"/>
    <sheet r:id="rId17" name="部门项目中期规划预算表12" sheetId="17"/>
  </sheets>
  <calcPr calcId="0" iterateCount="100" iterateDelta="0.001"/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<sst xmlns="http://schemas.openxmlformats.org/spreadsheetml/2006/main" count="406" uniqueCount="406">
  <si>
    <t>预算01-1表</t>
  </si>
  <si>
    <t>2025年部门财务收支预算总表</t>
  </si>
  <si>
    <t>单位名称：云南冶金高级技工学校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</si>
  <si>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</si>
  <si>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</si>
  <si>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</si>
  <si>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</si>
  <si>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</si>
  <si>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</si>
  <si>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</si>
  <si>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</si>
  <si>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</si>
  <si>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</si>
  <si>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</si>
  <si>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</si>
  <si>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</si>
  <si>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</si>
  <si>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</si>
  <si>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</si>
  <si>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</si>
  <si>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</si>
  <si>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</si>
  <si>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</si>
  <si>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</si>
  <si>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</si>
  <si>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</si>
  <si>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</si>
  <si>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</si>
  <si>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</si>
  <si>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</si>
  <si>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</si>
  <si>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</si>
  <si>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</si>
  <si>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</si>
  <si>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</si>
  <si>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</si>
  <si>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</si>
  <si>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</si>
  <si>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</si>
  <si>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</si>
  <si>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</si>
  <si>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</si>
  <si>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</si>
  <si>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</si>
  <si>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</si>
  <si>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</si>
  <si>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</si>
  <si>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</si>
  <si>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</si>
  <si>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</si>
  <si>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117004</t>
  </si>
  <si>
    <t>云南冶金高级技工学校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</si>
  <si>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</si>
  <si>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</si>
  <si>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</si>
  <si>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</si>
  <si>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</si>
  <si>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</si>
  <si>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</si>
  <si>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</si>
  <si>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</si>
  <si>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</si>
  <si>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</si>
  <si>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</si>
  <si>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</si>
  <si>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205</t>
  </si>
  <si>
    <t>教育支出</t>
  </si>
  <si>
    <t>20503</t>
  </si>
  <si>
    <t>职业教育</t>
  </si>
  <si>
    <t>2050303</t>
  </si>
  <si>
    <t>技校教育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</si>
  <si>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</si>
  <si>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</si>
  <si>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</si>
  <si>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</si>
  <si>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</si>
  <si>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</si>
  <si>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</si>
  <si>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</si>
  <si>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2080712</t>
  </si>
  <si>
    <t>高技能人才培养补助</t>
  </si>
  <si>
    <t>20899</t>
  </si>
  <si>
    <t>其他社会保障和就业支出</t>
  </si>
  <si>
    <t>2089999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</si>
  <si>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</si>
  <si>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</si>
  <si>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</si>
  <si>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</si>
  <si>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</si>
  <si>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</si>
  <si>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</si>
  <si>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</si>
  <si>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</si>
  <si>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</si>
  <si>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</si>
  <si>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</si>
  <si>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</si>
  <si>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</si>
  <si>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</si>
  <si>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</si>
  <si>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</si>
  <si>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</si>
  <si>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</si>
  <si>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</si>
  <si>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</si>
  <si>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</si>
  <si>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</si>
  <si>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</si>
  <si>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</si>
  <si>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</si>
  <si>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</si>
  <si>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</si>
  <si>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</si>
  <si>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</si>
  <si>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</si>
  <si>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</si>
  <si>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</si>
  <si>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</si>
  <si>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</si>
  <si>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</si>
  <si>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</si>
  <si>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</si>
  <si>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</si>
  <si>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</si>
  <si>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</si>
  <si>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</si>
  <si>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</si>
  <si>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</si>
  <si>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</si>
  <si>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</si>
  <si>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</si>
  <si>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</si>
  <si>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</si>
  <si>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</si>
  <si>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</si>
  <si>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</si>
  <si>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</si>
  <si>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530000210000000022910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</si>
  <si>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</si>
  <si>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</si>
  <si>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</si>
  <si>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</si>
  <si>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</si>
  <si>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</si>
  <si>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</si>
  <si>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</si>
  <si>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</si>
  <si>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530000210000000022911</t>
  </si>
  <si>
    <t>社会保障缴费</t>
  </si>
  <si>
    <t>30108</t>
  </si>
  <si>
    <t>机关事业单位基本养老保险缴费</t>
  </si>
  <si>
    <t>30112</t>
  </si>
  <si>
    <t>其他社会保障缴费</t>
  </si>
  <si>
    <t>530000210000000022915</t>
  </si>
  <si>
    <t>其他工资福利支出</t>
  </si>
  <si>
    <t>30199</t>
  </si>
  <si>
    <t>530000210000000022917</t>
  </si>
  <si>
    <t>公车购置及运维费</t>
  </si>
  <si>
    <t>30231</t>
  </si>
  <si>
    <t>公务用车运行维护费</t>
  </si>
  <si>
    <t>530000210000000022919</t>
  </si>
  <si>
    <t>30217</t>
  </si>
  <si>
    <t>530000210000000022921</t>
  </si>
  <si>
    <t>工会经费</t>
  </si>
  <si>
    <t>30228</t>
  </si>
  <si>
    <t>530000210000000022922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</si>
  <si>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</si>
  <si>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</si>
  <si>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</si>
  <si>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</si>
  <si>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</si>
  <si>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</si>
  <si>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</si>
  <si>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</si>
  <si>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</si>
  <si>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</si>
  <si>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</si>
  <si>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</si>
  <si>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</si>
  <si>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</si>
  <si>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</si>
  <si>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</si>
  <si>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</si>
  <si>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</si>
  <si>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</si>
  <si>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</si>
  <si>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</si>
  <si>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30218</t>
  </si>
  <si>
    <t>专用材料费</t>
  </si>
  <si>
    <t>30226</t>
  </si>
  <si>
    <t>劳务费</t>
  </si>
  <si>
    <t>30229</t>
  </si>
  <si>
    <t>福利费</t>
  </si>
  <si>
    <t>30299</t>
  </si>
  <si>
    <t>其他商品和服务支出</t>
  </si>
  <si>
    <t>31002</t>
  </si>
  <si>
    <t>办公设备购置</t>
  </si>
  <si>
    <t>31003</t>
  </si>
  <si>
    <t>专用设备购置</t>
  </si>
  <si>
    <t>530000231100001071687</t>
  </si>
  <si>
    <t>其他人员支出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</si>
  <si>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</si>
  <si>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</si>
  <si>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</si>
  <si>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</si>
  <si>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</si>
  <si>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</si>
  <si>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2023—2024学年迪庆州怒江州中等职业教育农村学生全覆盖补助经费</t>
  </si>
  <si>
    <t>民生类</t>
  </si>
  <si>
    <t>530000241100002981435</t>
  </si>
  <si>
    <t>30308</t>
  </si>
  <si>
    <t>助学金</t>
  </si>
  <si>
    <t>2024年度首席技师工作经费</t>
  </si>
  <si>
    <t>事业发展类</t>
  </si>
  <si>
    <t>530000241100002983113</t>
  </si>
  <si>
    <t>2024年学生资助补助中央经费</t>
  </si>
  <si>
    <t>530000241100002466326</t>
  </si>
  <si>
    <t>2025生均差异化拨款专项资金</t>
  </si>
  <si>
    <t>530000251100003329745</t>
  </si>
  <si>
    <t>技工院校中等职业教育（特聘教师）专项资金</t>
  </si>
  <si>
    <t>530000241100003312210</t>
  </si>
  <si>
    <t>美容美发名专业专项资金</t>
  </si>
  <si>
    <t>530000241100003311958</t>
  </si>
  <si>
    <t>学费住宿费收入专项资金</t>
  </si>
  <si>
    <t>530000231100001063936</t>
  </si>
  <si>
    <t>30901</t>
  </si>
  <si>
    <t>房屋建筑物购建</t>
  </si>
  <si>
    <t>学生资助省级专项资金</t>
  </si>
  <si>
    <t>530000241100003003907</t>
  </si>
  <si>
    <t>职业培训技能提升专项资金</t>
  </si>
  <si>
    <t>530000221100000179744</t>
  </si>
  <si>
    <t>30239</t>
  </si>
  <si>
    <t>其他交通费用</t>
  </si>
  <si>
    <t>30240</t>
  </si>
  <si>
    <t>税金及附加费用</t>
  </si>
  <si>
    <t>智能制造产业学院专项资金</t>
  </si>
  <si>
    <t>530000241100003311349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</si>
  <si>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</si>
  <si>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</si>
  <si>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</si>
  <si>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</si>
  <si>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</si>
  <si>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</si>
  <si>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</si>
  <si>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</si>
  <si>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</si>
  <si>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</si>
  <si>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</si>
  <si>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</si>
  <si>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依据政策积极开展职业培训技能提升活动，提高学校办学能力和质量的同时为企业创造人才价值，取得的收入用于支持日常办学，保证学校有序稳步发展，按照培训实施方案，计划完成技能人才培养2000人次，为云南省技能人才培养做出应尽的义务和贡献。</t>
  </si>
  <si>
    <t>产出指标</t>
  </si>
  <si>
    <t>数量指标</t>
  </si>
  <si>
    <t>培训人次</t>
  </si>
  <si>
    <t>&gt;=</t>
  </si>
  <si>
    <t>2000</t>
  </si>
  <si>
    <t>人次</t>
  </si>
  <si>
    <t>定量指标</t>
  </si>
  <si>
    <t>培训是否按照要求完成培训人次</t>
  </si>
  <si>
    <t>质量指标</t>
  </si>
  <si>
    <t>培训合格率</t>
  </si>
  <si>
    <t>92</t>
  </si>
  <si>
    <t>%</t>
  </si>
  <si>
    <t>培训是否按照要求严格培训</t>
  </si>
  <si>
    <t>效益指标</t>
  </si>
  <si>
    <t>社会效益</t>
  </si>
  <si>
    <t>企业技能人才输送率</t>
  </si>
  <si>
    <t>95</t>
  </si>
  <si>
    <t>反映新型学徒培训技能提升为企业输送技能人才的效果</t>
  </si>
  <si>
    <t>满意度指标</t>
  </si>
  <si>
    <t>服务对象满意度</t>
  </si>
  <si>
    <t>培训人员满意度</t>
  </si>
  <si>
    <t>反映培训人员对培训的满意情况。课程设置合理，教学内容丰富，管理到位，参训学员满意。</t>
  </si>
  <si>
    <t>激励学校优化专业设置，契合“3815”战略发展目标，用好资金保障学校的日常办学经费，办出特色办出水平培养一批支撑产业发展的高技能人才。</t>
  </si>
  <si>
    <t>高级工及以上层 次学生人数</t>
  </si>
  <si>
    <t>&gt;</t>
  </si>
  <si>
    <t>4000</t>
  </si>
  <si>
    <t>人</t>
  </si>
  <si>
    <t>确保学校以高技能人才培养为主线，为支撑产业发展需要的高技能人才提供必要的基础条件</t>
  </si>
  <si>
    <t>高级工及以上层 次学生毕业率</t>
  </si>
  <si>
    <t>90</t>
  </si>
  <si>
    <t>反映学校为支撑产业发展培养高技能人才成果情况</t>
  </si>
  <si>
    <t>高级工及以上层 次学生就业率</t>
  </si>
  <si>
    <t>反映学校为支撑产业发展向企业输送高技能人才成果情况</t>
  </si>
  <si>
    <t>学生及企业满意 度</t>
  </si>
  <si>
    <t>反映高级工及以上层次学生及企业对政策贯彻执行结果满意度</t>
  </si>
  <si>
    <t>为切实履行学校职能和发展目标，聘用编外人员补充教学及日常运转工作力量的不足</t>
  </si>
  <si>
    <t>工作任务完成率</t>
  </si>
  <si>
    <t>编外人员是否足额完成工作任务</t>
  </si>
  <si>
    <t>教学及运转保证率</t>
  </si>
  <si>
    <t>编外人员完成工作任务质量是否达标</t>
  </si>
  <si>
    <t>聘用单位满意度</t>
  </si>
  <si>
    <t>学校对编外人员完成工作情况是否满意</t>
  </si>
  <si>
    <t>为促进我省中等职业教育的发展，解决我省高中教育发展缓慢的现状，加快普通高中教育发展，根据学校办学规模和履职要求，为学生提供必要的生活保证,提高学生对学习生活环境的满意度。</t>
  </si>
  <si>
    <t>新生人数</t>
  </si>
  <si>
    <t>5000</t>
  </si>
  <si>
    <t>反映学校招生情况</t>
  </si>
  <si>
    <t>时效指标</t>
  </si>
  <si>
    <t>保障学生学习生活时效</t>
  </si>
  <si>
    <t>=</t>
  </si>
  <si>
    <t>1.00</t>
  </si>
  <si>
    <t>年</t>
  </si>
  <si>
    <t>保证学生在校学习期间的基本生活</t>
  </si>
  <si>
    <t>学生学习生活保障率</t>
  </si>
  <si>
    <t>体现学校教学履职及服务的效率</t>
  </si>
  <si>
    <t>学生满意度</t>
  </si>
  <si>
    <t>反映学生对保障学习生活的满意度</t>
  </si>
  <si>
    <t>预算06表</t>
  </si>
  <si>
    <t>2025年部门政府性基金预算支出预算表</t>
  </si>
  <si>
    <t>政府性基金预算支出</t>
  </si>
  <si>
    <t>我单位2025年无政府性基金预算，故此表为空表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</si>
  <si>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</si>
  <si>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</si>
  <si>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</si>
  <si>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</si>
  <si>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</si>
  <si>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</si>
  <si>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</si>
  <si>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</si>
  <si>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</si>
  <si>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</si>
  <si>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</si>
  <si>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</si>
  <si>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公务用车燃油费</t>
  </si>
  <si>
    <t>C23120302 车辆加油、添加燃料服务</t>
  </si>
  <si>
    <t>公务用车维修费</t>
  </si>
  <si>
    <t>C23120301 车辆维修和保养服务</t>
  </si>
  <si>
    <t>公务用车保险费</t>
  </si>
  <si>
    <t>C1804010201 机动车保险服务</t>
  </si>
  <si>
    <t>纪检科打印机</t>
  </si>
  <si>
    <t>A02021003 A4黑白打印机</t>
  </si>
  <si>
    <t>台</t>
  </si>
  <si>
    <t>纪检科笔记本电脑</t>
  </si>
  <si>
    <t>A02010108 便携式计算机</t>
  </si>
  <si>
    <t>纪检科碎纸机</t>
  </si>
  <si>
    <t>A02021301 碎纸机</t>
  </si>
  <si>
    <t>支</t>
  </si>
  <si>
    <t>党政办台式电脑</t>
  </si>
  <si>
    <t>A02010105 台式计算机</t>
  </si>
  <si>
    <t>后勤保卫科台式电脑</t>
  </si>
  <si>
    <t>人事科台式电脑</t>
  </si>
  <si>
    <t>学生科台式电脑</t>
  </si>
  <si>
    <t>金马校区保安</t>
  </si>
  <si>
    <t>C21040000 物业管理服务</t>
  </si>
  <si>
    <t>金马校区保洁</t>
  </si>
  <si>
    <t>临安校区物业管理</t>
  </si>
  <si>
    <t>培训资料制作</t>
  </si>
  <si>
    <t>C2309019999 其他印刷服务</t>
  </si>
  <si>
    <t>项</t>
  </si>
  <si>
    <t>预算08表</t>
  </si>
  <si>
    <t>2025年部门政府购买服务预算表</t>
  </si>
  <si>
    <t>政府购买服务项目</t>
  </si>
  <si>
    <t>政府购买服务目录</t>
  </si>
  <si>
    <t>我单位2025年无政府购买服务预算，故此表为空表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</si>
  <si>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</si>
  <si>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</si>
  <si>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</si>
  <si>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</si>
  <si>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</si>
  <si>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</si>
  <si>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</si>
  <si>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</si>
  <si>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</si>
  <si>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</si>
  <si>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</si>
  <si>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</si>
  <si>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</si>
  <si>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</si>
  <si>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</si>
  <si>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</si>
  <si>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</si>
  <si>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</si>
  <si>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</si>
  <si>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</si>
  <si>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</si>
  <si>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</si>
  <si>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</si>
  <si>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</si>
  <si>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我单位2025年无省对下转移支付预算，故此表为空表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</si>
  <si>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</si>
  <si>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</si>
  <si>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</si>
  <si>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</si>
  <si>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</si>
  <si>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</si>
  <si>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</si>
  <si>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</si>
  <si>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</si>
  <si>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</si>
  <si>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</si>
  <si>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</si>
  <si>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</si>
  <si>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</si>
  <si>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预算11表</t>
  </si>
  <si>
    <t>2025年中央转移支付补助项目支出预算表</t>
  </si>
  <si>
    <t>上级补助</t>
  </si>
  <si>
    <t>2025年学生资助补助经费中央资金</t>
  </si>
  <si>
    <t>我单位2025年无中央转移支付补助项目支出预算，故此表为空表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</si>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</sst>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0" formatCode="_ * #,##0.00_ ;_ * \-#,##0.00_ ;_ * &quot;-&quot;??_ ;_ @_ "/>
    <numFmt numFmtId="171" formatCode="_ &quot;￥&quot;* #,##0.00_ ;_ &quot;￥&quot;* \-#,##0.00_ ;_ &quot;￥&quot;* &quot;-&quot;??_ ;_ @_ "/>
    <numFmt numFmtId="172" formatCode="_ * #,##0_ ;_ * \-#,##0_ ;_ * &quot;-&quot;_ ;_ @_ "/>
    <numFmt numFmtId="173" formatCode="_ &quot;￥&quot;* #,##0_ ;_ &quot;￥&quot;* \-#,##0_ ;_ &quot;￥&quot;* &quot;-&quot;_ ;_ @_ "/>
    <numFmt numFmtId="174" formatCode="#,##0.00;\-#,##0.00;;@"/>
    <numFmt numFmtId="176" formatCode="hh:mm:ss"/>
    <numFmt numFmtId="177" formatCode="yyyy/mm/dd"/>
    <numFmt numFmtId="178" formatCode="yyyy/mm/dd\ hh:mm:ss"/>
    <numFmt numFmtId="179" formatCode="#,##0;\-#,##0;;@"/>
  </numFmts>
  <fonts count="40">
    <font>
      <sz val="11"/>
      <color theme="1"/>
      <name val="Calibri"/>
      <scheme val="minor"/>
    </font>
    <font>
      <sz val="11"/>
      <color theme="1"/>
      <name val="宋体"/>
      <scheme val="minor"/>
    </font>
    <font>
      <u/>
      <sz val="11"/>
      <color rgb="FF0000FF"/>
      <name val="宋体"/>
      <scheme val="minor"/>
    </font>
    <font>
      <u/>
      <sz val="11"/>
      <color rgb="FF800080"/>
      <name val="宋体"/>
      <scheme val="minor"/>
    </font>
    <font>
      <sz val="11"/>
      <color rgb="FFFF0000"/>
      <name val="宋体"/>
      <scheme val="minor"/>
    </font>
    <font>
      <b/>
      <sz val="18"/>
      <color theme="3"/>
      <name val="宋体"/>
      <scheme val="minor"/>
    </font>
    <font>
      <i/>
      <sz val="11"/>
      <color rgb="FF7F7F7F"/>
      <name val="宋体"/>
      <scheme val="minor"/>
    </font>
    <font>
      <b/>
      <sz val="15"/>
      <color theme="3"/>
      <name val="宋体"/>
      <scheme val="minor"/>
    </font>
    <font>
      <b/>
      <sz val="13"/>
      <color theme="3"/>
      <name val="宋体"/>
      <scheme val="minor"/>
    </font>
    <font>
      <b/>
      <sz val="11"/>
      <color theme="3"/>
      <name val="宋体"/>
      <scheme val="minor"/>
    </font>
    <font>
      <sz val="11"/>
      <color rgb="FF3F3F76"/>
      <name val="宋体"/>
      <scheme val="minor"/>
    </font>
    <font>
      <b/>
      <sz val="11"/>
      <color rgb="FF3F3F3F"/>
      <name val="宋体"/>
      <scheme val="minor"/>
    </font>
    <font>
      <b/>
      <sz val="11"/>
      <color rgb="FFFA7D00"/>
      <name val="宋体"/>
      <scheme val="minor"/>
    </font>
    <font>
      <b/>
      <sz val="11"/>
      <color rgb="FFFFFFFF"/>
      <name val="宋体"/>
      <scheme val="minor"/>
    </font>
    <font>
      <sz val="11"/>
      <color rgb="FFFA7D00"/>
      <name val="宋体"/>
      <scheme val="minor"/>
    </font>
    <font>
      <b/>
      <sz val="11"/>
      <color theme="1"/>
      <name val="宋体"/>
      <scheme val="minor"/>
    </font>
    <font>
      <sz val="11"/>
      <color rgb="FF006100"/>
      <name val="宋体"/>
      <scheme val="minor"/>
    </font>
    <font>
      <sz val="11"/>
      <color rgb="FF9C0006"/>
      <name val="宋体"/>
      <scheme val="minor"/>
    </font>
    <font>
      <sz val="11"/>
      <color rgb="FF9C6500"/>
      <name val="宋体"/>
      <scheme val="minor"/>
    </font>
    <font>
      <sz val="11"/>
      <color theme="0"/>
      <name val="宋体"/>
      <scheme val="minor"/>
    </font>
    <font>
      <sz val="9"/>
      <color auto="1"/>
      <name val="宋体"/>
    </font>
    <font>
      <sz val="10"/>
      <color rgb="FF000000"/>
      <name val="宋体"/>
    </font>
    <font>
      <b/>
      <sz val="21"/>
      <color rgb="FF000000"/>
      <name val="宋体"/>
    </font>
    <font>
      <sz val="9"/>
      <color rgb="FF000000"/>
      <name val="宋体"/>
    </font>
    <font>
      <sz val="11"/>
      <color rgb="FF000000"/>
      <name val="宋体"/>
    </font>
    <font>
      <sz val="9"/>
      <color theme="1"/>
      <name val="宋体"/>
    </font>
    <font>
      <b/>
      <sz val="23"/>
      <color rgb="FF000000"/>
      <name val="宋体"/>
    </font>
    <font>
      <b/>
      <sz val="19.5"/>
      <color auto="1"/>
      <name val="宋体"/>
    </font>
    <font>
      <sz val="10.5"/>
      <color auto="1"/>
      <name val="宋体"/>
    </font>
    <font>
      <sz val="9"/>
      <color auto="1"/>
      <name val="SimSun"/>
    </font>
    <font>
      <b/>
      <sz val="22"/>
      <color rgb="FF000000"/>
      <name val="宋体"/>
    </font>
    <font>
      <sz val="10.5"/>
      <color rgb="FF000000"/>
      <name val="宋体"/>
    </font>
    <font>
      <sz val="11"/>
      <color theme="1"/>
      <name val="宋体"/>
    </font>
    <font>
      <sz val="9.75"/>
      <color rgb="FF000000"/>
      <name val="SimSun"/>
    </font>
    <font>
      <b/>
      <sz val="18"/>
      <color rgb="FF000000"/>
      <name val="SimSun"/>
    </font>
    <font>
      <sz val="12"/>
      <color rgb="FF000000"/>
      <name val="宋体"/>
    </font>
    <font>
      <b/>
      <sz val="20"/>
      <color rgb="FF000000"/>
      <name val="宋体"/>
    </font>
    <font>
      <b/>
      <sz val="11"/>
      <color rgb="FF000000"/>
      <name val="宋体"/>
    </font>
    <font>
      <b/>
      <sz val="9"/>
      <color rgb="FF000000"/>
      <name val="宋体"/>
    </font>
    <font>
      <sz val="10"/>
      <color theme="1"/>
      <name val="宋体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8"/>
      </patternFill>
    </fill>
    <fill>
      <patternFill patternType="solid">
        <fgColor theme="4" tint="0.6"/>
      </patternFill>
    </fill>
    <fill>
      <patternFill patternType="solid">
        <fgColor theme="4" tint="0.4"/>
      </patternFill>
    </fill>
    <fill>
      <patternFill patternType="solid">
        <fgColor theme="5"/>
      </patternFill>
    </fill>
    <fill>
      <patternFill patternType="solid">
        <fgColor theme="5" tint="0.8"/>
      </patternFill>
    </fill>
    <fill>
      <patternFill patternType="solid">
        <fgColor theme="5" tint="0.6"/>
      </patternFill>
    </fill>
    <fill>
      <patternFill patternType="solid">
        <fgColor theme="5" tint="0.4"/>
      </patternFill>
    </fill>
    <fill>
      <patternFill patternType="solid">
        <fgColor theme="6"/>
      </patternFill>
    </fill>
    <fill>
      <patternFill patternType="solid">
        <fgColor theme="6" tint="0.8"/>
      </patternFill>
    </fill>
    <fill>
      <patternFill patternType="solid">
        <fgColor theme="6" tint="0.6"/>
      </patternFill>
    </fill>
    <fill>
      <patternFill patternType="solid">
        <fgColor theme="6" tint="0.4"/>
      </patternFill>
    </fill>
    <fill>
      <patternFill patternType="solid">
        <fgColor theme="7"/>
      </patternFill>
    </fill>
    <fill>
      <patternFill patternType="solid">
        <fgColor theme="7" tint="0.8"/>
      </patternFill>
    </fill>
    <fill>
      <patternFill patternType="solid">
        <fgColor theme="7" tint="0.6"/>
      </patternFill>
    </fill>
    <fill>
      <patternFill patternType="solid">
        <fgColor theme="7" tint="0.4"/>
      </patternFill>
    </fill>
    <fill>
      <patternFill patternType="solid">
        <fgColor theme="8"/>
      </patternFill>
    </fill>
    <fill>
      <patternFill patternType="solid">
        <fgColor theme="8" tint="0.8"/>
      </patternFill>
    </fill>
    <fill>
      <patternFill patternType="solid">
        <fgColor theme="8" tint="0.6"/>
      </patternFill>
    </fill>
    <fill>
      <patternFill patternType="solid">
        <fgColor theme="8" tint="0.4"/>
      </patternFill>
    </fill>
    <fill>
      <patternFill patternType="solid">
        <fgColor theme="9"/>
      </patternFill>
    </fill>
    <fill>
      <patternFill patternType="solid">
        <fgColor theme="9" tint="0.8"/>
      </patternFill>
    </fill>
    <fill>
      <patternFill patternType="solid">
        <fgColor theme="9" tint="0.6"/>
      </patternFill>
    </fill>
    <fill>
      <patternFill patternType="solid">
        <fgColor theme="9" tint="0.4"/>
      </patternFill>
    </fill>
  </fills>
  <borders count="22"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bottom style="medium">
        <color theme="4"/>
      </bottom>
    </border>
    <border>
      <bottom style="medium">
        <color theme="4" tint="0.5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bottom style="double">
        <color rgb="FFFF8001"/>
      </bottom>
    </border>
    <border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56">
    <xf numFmtId="0" fontId="0" fillId="0" borderId="0"/>
    <xf numFmtId="170" fontId="1" fillId="0" borderId="0" applyFont="0" applyFill="0" applyBorder="0" applyAlignment="0" applyProtection="0">
      <alignment horizontal="general" vertical="center"/>
    </xf>
    <xf numFmtId="171" fontId="1" fillId="0" borderId="0" applyFont="0" applyFill="0" applyBorder="0" applyAlignment="0" applyProtection="0">
      <alignment horizontal="general" vertical="center"/>
    </xf>
    <xf numFmtId="9" fontId="1" fillId="0" borderId="0" applyFont="0" applyFill="0" applyBorder="0" applyAlignment="0" applyProtection="0">
      <alignment horizontal="general" vertical="center"/>
    </xf>
    <xf numFmtId="172" fontId="1" fillId="0" borderId="0" applyFont="0" applyFill="0" applyBorder="0" applyAlignment="0" applyProtection="0">
      <alignment horizontal="general" vertical="center"/>
    </xf>
    <xf numFmtId="173" fontId="1" fillId="0" borderId="0" applyFont="0" applyFill="0" applyBorder="0" applyAlignment="0" applyProtection="0">
      <alignment horizontal="general" vertical="center"/>
    </xf>
    <xf numFmtId="0" fontId="2" fillId="0" borderId="0" applyFill="0" applyBorder="0" applyNumberFormat="0" applyAlignment="0" applyProtection="0">
      <alignment horizontal="general" vertical="center"/>
    </xf>
    <xf numFmtId="0" fontId="3" fillId="0" borderId="0" applyFill="0" applyBorder="0" applyNumberFormat="0" applyAlignment="0" applyProtection="0">
      <alignment horizontal="general" vertical="center"/>
    </xf>
    <xf numFmtId="0" fontId="1" fillId="2" borderId="1" applyFont="0" applyNumberFormat="0" applyAlignment="0" applyProtection="0">
      <alignment horizontal="general" vertical="center"/>
    </xf>
    <xf numFmtId="0" fontId="4" fillId="0" borderId="0" applyFill="0" applyBorder="0" applyNumberFormat="0" applyAlignment="0" applyProtection="0">
      <alignment horizontal="general" vertical="center"/>
    </xf>
    <xf numFmtId="0" fontId="5" fillId="0" borderId="0" applyFill="0" applyBorder="0" applyNumberFormat="0" applyAlignment="0" applyProtection="0">
      <alignment horizontal="general" vertical="center"/>
    </xf>
    <xf numFmtId="0" fontId="6" fillId="0" borderId="0" applyFill="0" applyBorder="0" applyNumberFormat="0" applyAlignment="0" applyProtection="0">
      <alignment horizontal="general" vertical="center"/>
    </xf>
    <xf numFmtId="0" fontId="7" fillId="0" borderId="2" applyFill="0" applyNumberFormat="0" applyAlignment="0" applyProtection="0">
      <alignment horizontal="general" vertical="center"/>
    </xf>
    <xf numFmtId="0" fontId="8" fillId="0" borderId="2" applyFill="0" applyNumberFormat="0" applyAlignment="0" applyProtection="0">
      <alignment horizontal="general" vertical="center"/>
    </xf>
    <xf numFmtId="0" fontId="9" fillId="0" borderId="3" applyFill="0" applyNumberFormat="0" applyAlignment="0" applyProtection="0">
      <alignment horizontal="general" vertical="center"/>
    </xf>
    <xf numFmtId="0" fontId="9" fillId="0" borderId="0" applyFill="0" applyBorder="0" applyNumberFormat="0" applyAlignment="0" applyProtection="0">
      <alignment horizontal="general" vertical="center"/>
    </xf>
    <xf numFmtId="0" fontId="10" fillId="3" borderId="4" applyNumberFormat="0" applyAlignment="0" applyProtection="0">
      <alignment horizontal="general" vertical="center"/>
    </xf>
    <xf numFmtId="0" fontId="11" fillId="4" borderId="5" applyNumberFormat="0" applyAlignment="0" applyProtection="0">
      <alignment horizontal="general" vertical="center"/>
    </xf>
    <xf numFmtId="0" fontId="12" fillId="4" borderId="4" applyNumberFormat="0" applyAlignment="0" applyProtection="0">
      <alignment horizontal="general" vertical="center"/>
    </xf>
    <xf numFmtId="0" fontId="13" fillId="5" borderId="6" applyNumberFormat="0" applyAlignment="0" applyProtection="0">
      <alignment horizontal="general" vertical="center"/>
    </xf>
    <xf numFmtId="0" fontId="14" fillId="0" borderId="7" applyFill="0" applyNumberFormat="0" applyAlignment="0" applyProtection="0">
      <alignment horizontal="general" vertical="center"/>
    </xf>
    <xf numFmtId="0" fontId="15" fillId="0" borderId="8" applyFill="0" applyNumberFormat="0" applyAlignment="0" applyProtection="0">
      <alignment horizontal="general" vertical="center"/>
    </xf>
    <xf numFmtId="0" fontId="16" fillId="6" borderId="0" applyBorder="0" applyNumberFormat="0" applyAlignment="0" applyProtection="0">
      <alignment horizontal="general" vertical="center"/>
    </xf>
    <xf numFmtId="0" fontId="17" fillId="7" borderId="0" applyBorder="0" applyNumberFormat="0" applyAlignment="0" applyProtection="0">
      <alignment horizontal="general" vertical="center"/>
    </xf>
    <xf numFmtId="0" fontId="18" fillId="8" borderId="0" applyBorder="0" applyNumberFormat="0" applyAlignment="0" applyProtection="0">
      <alignment horizontal="general" vertical="center"/>
    </xf>
    <xf numFmtId="0" fontId="19" fillId="9" borderId="0" applyBorder="0" applyNumberFormat="0" applyAlignment="0" applyProtection="0">
      <alignment horizontal="general" vertical="center"/>
    </xf>
    <xf numFmtId="0" fontId="1" fillId="10" borderId="0" applyBorder="0" applyNumberFormat="0" applyAlignment="0" applyProtection="0">
      <alignment horizontal="general" vertical="center"/>
    </xf>
    <xf numFmtId="0" fontId="1" fillId="11" borderId="0" applyBorder="0" applyNumberFormat="0" applyAlignment="0" applyProtection="0">
      <alignment horizontal="general" vertical="center"/>
    </xf>
    <xf numFmtId="0" fontId="19" fillId="12" borderId="0" applyBorder="0" applyNumberFormat="0" applyAlignment="0" applyProtection="0">
      <alignment horizontal="general" vertical="center"/>
    </xf>
    <xf numFmtId="0" fontId="19" fillId="13" borderId="0" applyBorder="0" applyNumberFormat="0" applyAlignment="0" applyProtection="0">
      <alignment horizontal="general" vertical="center"/>
    </xf>
    <xf numFmtId="0" fontId="1" fillId="14" borderId="0" applyBorder="0" applyNumberFormat="0" applyAlignment="0" applyProtection="0">
      <alignment horizontal="general" vertical="center"/>
    </xf>
    <xf numFmtId="0" fontId="1" fillId="15" borderId="0" applyBorder="0" applyNumberFormat="0" applyAlignment="0" applyProtection="0">
      <alignment horizontal="general" vertical="center"/>
    </xf>
    <xf numFmtId="0" fontId="19" fillId="16" borderId="0" applyBorder="0" applyNumberFormat="0" applyAlignment="0" applyProtection="0">
      <alignment horizontal="general" vertical="center"/>
    </xf>
    <xf numFmtId="0" fontId="19" fillId="17" borderId="0" applyBorder="0" applyNumberFormat="0" applyAlignment="0" applyProtection="0">
      <alignment horizontal="general" vertical="center"/>
    </xf>
    <xf numFmtId="0" fontId="1" fillId="18" borderId="0" applyBorder="0" applyNumberFormat="0" applyAlignment="0" applyProtection="0">
      <alignment horizontal="general" vertical="center"/>
    </xf>
    <xf numFmtId="0" fontId="1" fillId="19" borderId="0" applyBorder="0" applyNumberFormat="0" applyAlignment="0" applyProtection="0">
      <alignment horizontal="general" vertical="center"/>
    </xf>
    <xf numFmtId="0" fontId="19" fillId="20" borderId="0" applyBorder="0" applyNumberFormat="0" applyAlignment="0" applyProtection="0">
      <alignment horizontal="general" vertical="center"/>
    </xf>
    <xf numFmtId="0" fontId="19" fillId="21" borderId="0" applyBorder="0" applyNumberFormat="0" applyAlignment="0" applyProtection="0">
      <alignment horizontal="general" vertical="center"/>
    </xf>
    <xf numFmtId="0" fontId="1" fillId="22" borderId="0" applyBorder="0" applyNumberFormat="0" applyAlignment="0" applyProtection="0">
      <alignment horizontal="general" vertical="center"/>
    </xf>
    <xf numFmtId="0" fontId="1" fillId="23" borderId="0" applyBorder="0" applyNumberFormat="0" applyAlignment="0" applyProtection="0">
      <alignment horizontal="general" vertical="center"/>
    </xf>
    <xf numFmtId="0" fontId="19" fillId="24" borderId="0" applyBorder="0" applyNumberFormat="0" applyAlignment="0" applyProtection="0">
      <alignment horizontal="general" vertical="center"/>
    </xf>
    <xf numFmtId="0" fontId="19" fillId="25" borderId="0" applyBorder="0" applyNumberFormat="0" applyAlignment="0" applyProtection="0">
      <alignment horizontal="general" vertical="center"/>
    </xf>
    <xf numFmtId="0" fontId="1" fillId="26" borderId="0" applyBorder="0" applyNumberFormat="0" applyAlignment="0" applyProtection="0">
      <alignment horizontal="general" vertical="center"/>
    </xf>
    <xf numFmtId="0" fontId="1" fillId="27" borderId="0" applyBorder="0" applyNumberFormat="0" applyAlignment="0" applyProtection="0">
      <alignment horizontal="general" vertical="center"/>
    </xf>
    <xf numFmtId="0" fontId="19" fillId="28" borderId="0" applyBorder="0" applyNumberFormat="0" applyAlignment="0" applyProtection="0">
      <alignment horizontal="general" vertical="center"/>
    </xf>
    <xf numFmtId="0" fontId="19" fillId="29" borderId="0" applyBorder="0" applyNumberFormat="0" applyAlignment="0" applyProtection="0">
      <alignment horizontal="general" vertical="center"/>
    </xf>
    <xf numFmtId="0" fontId="1" fillId="30" borderId="0" applyBorder="0" applyNumberFormat="0" applyAlignment="0" applyProtection="0">
      <alignment horizontal="general" vertical="center"/>
    </xf>
    <xf numFmtId="0" fontId="1" fillId="31" borderId="0" applyBorder="0" applyNumberFormat="0" applyAlignment="0" applyProtection="0">
      <alignment horizontal="general" vertical="center"/>
    </xf>
    <xf numFmtId="0" fontId="19" fillId="32" borderId="0" applyBorder="0" applyNumberFormat="0" applyAlignment="0" applyProtection="0">
      <alignment horizontal="general" vertical="center"/>
    </xf>
    <xf numFmtId="174" fontId="20" fillId="0" borderId="9">
      <alignment horizontal="right" vertical="center"/>
    </xf>
    <xf numFmtId="49" fontId="20" fillId="0" borderId="9">
      <alignment horizontal="left" vertical="center" wrapText="1"/>
    </xf>
    <xf numFmtId="176" fontId="20" fillId="0" borderId="9">
      <alignment horizontal="right" vertical="center"/>
    </xf>
    <xf numFmtId="177" fontId="20" fillId="0" borderId="9">
      <alignment horizontal="right" vertical="center"/>
    </xf>
    <xf numFmtId="178" fontId="20" fillId="0" borderId="9">
      <alignment horizontal="right" vertical="center"/>
    </xf>
    <xf numFmtId="10" fontId="20" fillId="0" borderId="9">
      <alignment horizontal="right" vertical="center"/>
    </xf>
    <xf numFmtId="179" fontId="20" fillId="0" borderId="9">
      <alignment horizontal="right" vertical="center"/>
    </xf>
  </cellStyleXfs>
  <cellXfs count="171">
    <xf numFmtId="0" fontId="0" fillId="0" borderId="0" xfId="0"/>
    <xf numFmtId="0" fontId="23" fillId="0" borderId="0" xfId="0" applyFont="1" applyAlignment="1">
      <alignment horizontal="right" vertical="bottom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23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4" fontId="23" fillId="0" borderId="9" xfId="0" applyFont="1" applyBorder="1" applyNumberFormat="1" applyAlignment="1">
      <alignment horizontal="right" vertical="center"/>
    </xf>
    <xf numFmtId="49" fontId="25" fillId="0" borderId="9" xfId="50" applyFont="1">
      <alignment horizontal="left" vertical="center" wrapText="1"/>
    </xf>
    <xf numFmtId="4" fontId="23" fillId="0" borderId="9" xfId="0" applyFont="1" applyBorder="1" applyNumberFormat="1" applyAlignment="1" applyProtection="1">
      <alignment horizontal="right" vertical="center"/>
      <protection locked="0"/>
    </xf>
    <xf numFmtId="0" fontId="23" fillId="0" borderId="15" xfId="0" applyFont="1" applyBorder="1" applyAlignment="1">
      <alignment horizontal="left" vertical="center"/>
    </xf>
    <xf numFmtId="0" fontId="38" fillId="0" borderId="15" xfId="0" applyFont="1" applyBorder="1" applyAlignment="1">
      <alignment horizontal="center" vertical="center"/>
    </xf>
    <xf numFmtId="4" fontId="38" fillId="0" borderId="9" xfId="0" applyFont="1" applyBorder="1" applyNumberFormat="1" applyAlignment="1">
      <alignment horizontal="right" vertical="center"/>
    </xf>
    <xf numFmtId="0" fontId="38" fillId="0" borderId="9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174" fontId="38" fillId="0" borderId="9" xfId="0" applyFont="1" applyBorder="1" applyNumberFormat="1" applyAlignment="1">
      <alignment horizontal="right" vertical="center"/>
    </xf>
    <xf numFmtId="0" fontId="25" fillId="0" borderId="15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38" fillId="0" borderId="15" xfId="0" applyFont="1" applyBorder="1" applyAlignment="1" applyProtection="1">
      <alignment horizontal="center" vertical="center"/>
      <protection locked="0"/>
    </xf>
    <xf numFmtId="4" fontId="38" fillId="0" borderId="9" xfId="0" applyFont="1" applyBorder="1" applyNumberFormat="1" applyAlignment="1" applyProtection="1">
      <alignment horizontal="right" vertical="center"/>
      <protection locked="0"/>
    </xf>
    <xf numFmtId="174" fontId="25" fillId="0" borderId="9" xfId="49" applyFont="1">
      <alignment horizontal="right" vertic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4" fillId="0" borderId="0" xfId="0" applyFont="1"/>
    <xf numFmtId="0" fontId="24" fillId="0" borderId="0" xfId="0" applyFont="1" applyProtection="1">
      <protection locked="0"/>
    </xf>
    <xf numFmtId="0" fontId="21" fillId="0" borderId="0" xfId="0" applyFont="1" applyAlignment="1" applyProtection="1">
      <alignment horizontal="right" vertical="bottom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left" vertical="center" wrapText="1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right" vertical="center"/>
    </xf>
    <xf numFmtId="0" fontId="2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bottom" wrapText="1"/>
    </xf>
    <xf numFmtId="0" fontId="21" fillId="0" borderId="0" xfId="0" applyFont="1" applyAlignment="1">
      <alignment horizontal="right" vertical="bottom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left" vertical="center" wrapText="1" indent="1"/>
    </xf>
    <xf numFmtId="0" fontId="23" fillId="0" borderId="9" xfId="0" applyFont="1" applyBorder="1" applyAlignment="1">
      <alignment horizontal="left" vertical="center" wrapText="1" indent="2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center" vertical="center" wrapText="1"/>
    </xf>
    <xf numFmtId="0" fontId="38" fillId="0" borderId="9" xfId="0" applyFont="1" applyBorder="1" applyAlignment="1">
      <alignment vertical="center"/>
    </xf>
    <xf numFmtId="49" fontId="38" fillId="0" borderId="9" xfId="50" applyFont="1">
      <alignment horizontal="left" vertical="center" wrapText="1"/>
    </xf>
    <xf numFmtId="0" fontId="25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38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top"/>
    </xf>
    <xf numFmtId="0" fontId="22" fillId="0" borderId="0" xfId="0" applyFont="1" applyAlignment="1">
      <alignment horizontal="center" vertical="center"/>
    </xf>
    <xf numFmtId="49" fontId="24" fillId="0" borderId="11" xfId="0" applyFont="1" applyBorder="1" applyNumberFormat="1" applyAlignment="1">
      <alignment horizontal="center" vertical="center" wrapText="1"/>
    </xf>
    <xf numFmtId="49" fontId="24" fillId="0" borderId="13" xfId="0" applyFont="1" applyBorder="1" applyNumberFormat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9" fontId="24" fillId="0" borderId="15" xfId="0" applyFont="1" applyBorder="1" applyNumberFormat="1" applyAlignment="1">
      <alignment horizontal="center" vertical="center"/>
    </xf>
    <xf numFmtId="49" fontId="24" fillId="0" borderId="19" xfId="0" applyFont="1" applyBorder="1" applyNumberFormat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49" fontId="24" fillId="0" borderId="9" xfId="0" applyFont="1" applyBorder="1" applyNumberForma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bottom" wrapText="1"/>
    </xf>
    <xf numFmtId="0" fontId="21" fillId="0" borderId="0" xfId="0" applyFont="1" applyAlignment="1">
      <alignment vertical="bottom" wrapText="1"/>
    </xf>
    <xf numFmtId="0" fontId="21" fillId="0" borderId="0" xfId="0" applyFont="1" applyAlignment="1">
      <alignment horizontal="right" vertical="bottom" wrapText="1"/>
    </xf>
    <xf numFmtId="0" fontId="34" fillId="0" borderId="0" xfId="0" applyFont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4" fontId="23" fillId="0" borderId="11" xfId="0" applyFont="1" applyBorder="1" applyNumberFormat="1" applyAlignment="1">
      <alignment horizontal="right" vertical="center"/>
    </xf>
    <xf numFmtId="49" fontId="21" fillId="0" borderId="0" xfId="0" applyFont="1" applyNumberFormat="1"/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bottom"/>
    </xf>
    <xf numFmtId="49" fontId="25" fillId="0" borderId="9" xfId="0" applyFont="1" applyBorder="1" applyNumberFormat="1" applyAlignment="1">
      <alignment horizontal="left" vertical="center" wrapText="1"/>
    </xf>
    <xf numFmtId="49" fontId="25" fillId="0" borderId="9" xfId="50" applyFont="1" applyAlignment="1">
      <alignment horizontal="left" vertical="center" wrapText="1" indent="1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center" vertical="center" wrapText="1"/>
    </xf>
    <xf numFmtId="4" fontId="23" fillId="0" borderId="9" xfId="0" applyFont="1" applyBorder="1" applyNumberFormat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31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9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>
      <alignment horizontal="left" vertical="center" wrapText="1" indent="1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right" vertical="bottom"/>
      <protection locked="0"/>
    </xf>
    <xf numFmtId="0" fontId="24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right" vertical="center"/>
    </xf>
    <xf numFmtId="0" fontId="23" fillId="0" borderId="15" xfId="0" applyFont="1" applyBorder="1" applyAlignment="1">
      <alignment horizontal="left" vertical="center" wrapText="1" indent="1"/>
    </xf>
    <xf numFmtId="0" fontId="23" fillId="0" borderId="19" xfId="0" applyFont="1" applyBorder="1" applyAlignment="1">
      <alignment horizontal="center" vertical="center" wrapText="1"/>
    </xf>
    <xf numFmtId="179" fontId="25" fillId="0" borderId="9" xfId="55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 applyProtection="1">
      <alignment horizontal="right" vertical="bottom" wrapText="1"/>
      <protection locked="0"/>
    </xf>
    <xf numFmtId="0" fontId="23" fillId="0" borderId="0" xfId="0" applyFont="1" applyAlignment="1">
      <alignment horizontal="right" vertical="bottom" wrapText="1"/>
    </xf>
    <xf numFmtId="4" fontId="23" fillId="0" borderId="19" xfId="0" applyFont="1" applyBorder="1" applyNumberFormat="1" applyAlignment="1" applyProtection="1">
      <alignment horizontal="right" vertical="center"/>
      <protection locked="0"/>
    </xf>
    <xf numFmtId="0" fontId="23" fillId="0" borderId="19" xfId="0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49" fontId="20" fillId="0" borderId="0" xfId="50" applyBorder="1">
      <alignment horizontal="left" vertical="center" wrapText="1"/>
    </xf>
    <xf numFmtId="49" fontId="20" fillId="0" borderId="0" xfId="50" applyBorder="1" applyAlignment="1">
      <alignment horizontal="right" vertical="center" wrapText="1"/>
    </xf>
    <xf numFmtId="49" fontId="27" fillId="0" borderId="0" xfId="50" applyFont="1" applyBorder="1" applyAlignment="1">
      <alignment horizontal="center" vertical="center" wrapText="1"/>
    </xf>
    <xf numFmtId="49" fontId="28" fillId="0" borderId="9" xfId="50" applyFont="1" applyAlignment="1">
      <alignment horizontal="center" vertical="center" wrapText="1"/>
    </xf>
    <xf numFmtId="49" fontId="29" fillId="0" borderId="9" xfId="50" applyAlignment="1">
      <alignment horizontal="center" vertical="center" wrapText="1"/>
    </xf>
    <xf numFmtId="49" fontId="28" fillId="0" borderId="9" xfId="50" applyFont="1">
      <alignment horizontal="left" vertical="center" wrapText="1"/>
    </xf>
    <xf numFmtId="179" fontId="20" fillId="0" borderId="9" xfId="55">
      <alignment horizontal="right" vertical="center"/>
    </xf>
    <xf numFmtId="174" fontId="20" fillId="0" borderId="9" xfId="49">
      <alignment horizontal="right" vertical="center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</cellXfs>
  <cellStyles count="57">
    <cellStyle name="Normal" xfId="0" builtinId="0"/>
    <cellStyle name="千位分隔" xfId="1"/>
    <cellStyle name="货币" xfId="2"/>
    <cellStyle name="百分比" xfId="3"/>
    <cellStyle name="千位分隔[0]" xfId="4"/>
    <cellStyle name="货币[0]" xfId="5"/>
    <cellStyle name="超链接" xfId="6"/>
    <cellStyle name="已访问的超链接" xfId="7"/>
    <cellStyle name="注释" xfId="8"/>
    <cellStyle name="警告文本" xfId="9"/>
    <cellStyle name="标题" xfId="10"/>
    <cellStyle name="解释性文本" xfId="11"/>
    <cellStyle name="标题 1" xfId="12"/>
    <cellStyle name="标题 2" xfId="13"/>
    <cellStyle name="标题 3" xfId="14"/>
    <cellStyle name="标题 4" xfId="15"/>
    <cellStyle name="输入" xfId="16"/>
    <cellStyle name="输出" xfId="17"/>
    <cellStyle name="计算" xfId="18"/>
    <cellStyle name="检查单元格" xfId="19"/>
    <cellStyle name="链接单元格" xfId="20"/>
    <cellStyle name="汇总" xfId="21"/>
    <cellStyle name="好" xfId="22"/>
    <cellStyle name="差" xfId="23"/>
    <cellStyle name="适中" xfId="24"/>
    <cellStyle name="强调文字颜色 1" xfId="25"/>
    <cellStyle name="20% - 强调文字颜色 1" xfId="26"/>
    <cellStyle name="40% - 强调文字颜色 1" xfId="27"/>
    <cellStyle name="60% - 强调文字颜色 1" xfId="28"/>
    <cellStyle name="强调文字颜色 2" xfId="29"/>
    <cellStyle name="20% - 强调文字颜色 2" xfId="30"/>
    <cellStyle name="40% - 强调文字颜色 2" xfId="31"/>
    <cellStyle name="60% - 强调文字颜色 2" xfId="32"/>
    <cellStyle name="强调文字颜色 3" xfId="33"/>
    <cellStyle name="20% - 强调文字颜色 3" xfId="34"/>
    <cellStyle name="40% - 强调文字颜色 3" xfId="35"/>
    <cellStyle name="60% - 强调文字颜色 3" xfId="36"/>
    <cellStyle name="强调文字颜色 4" xfId="37"/>
    <cellStyle name="20% - 强调文字颜色 4" xfId="38"/>
    <cellStyle name="40% - 强调文字颜色 4" xfId="39"/>
    <cellStyle name="60% - 强调文字颜色 4" xfId="40"/>
    <cellStyle name="强调文字颜色 5" xfId="41"/>
    <cellStyle name="20% - 强调文字颜色 5" xfId="42"/>
    <cellStyle name="40% - 强调文字颜色 5" xfId="43"/>
    <cellStyle name="60% - 强调文字颜色 5" xfId="44"/>
    <cellStyle name="强调文字颜色 6" xfId="45"/>
    <cellStyle name="20% - 强调文字颜色 6" xfId="46"/>
    <cellStyle name="40% - 强调文字颜色 6" xfId="47"/>
    <cellStyle name="60% - 强调文字颜色 6" xfId="48"/>
    <cellStyle name="NumberStyle" xfId="49"/>
    <cellStyle name="TextStyle" xfId="50"/>
    <cellStyle name="MoneyStyle" xfId="49"/>
    <cellStyle name="TimeStyle" xfId="51"/>
    <cellStyle name="DateStyle" xfId="52"/>
    <cellStyle name="DateTimeStyle" xfId="53"/>
    <cellStyle name="PercentStyle" xfId="54"/>
    <cellStyle name="IntegralNumberStyle" xfId="5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sharedStrings" Target="sharedStrings.xml"/><Relationship Id="rId19" Type="http://schemas.openxmlformats.org/officeDocument/2006/relationships/styles" Target="styles.xml"/><Relationship Id="rId20" Type="http://schemas.openxmlformats.org/officeDocument/2006/relationships/theme" Target="theme/theme1.xml"/><Relationship Id="rId21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1284226-C597-C2A4-833D-5631908F6FD5}" mc:Ignorable="x14ac xr xr2 xr3">
  <sheetPr>
    <outlinePr summaryRight="0"/>
  </sheetPr>
  <dimension ref="A1:D21"/>
  <sheetViews>
    <sheetView showZeros="0" topLeftCell="A1" workbookViewId="0">
      <selection activeCell="A1" sqref="A1"/>
    </sheetView>
  </sheetViews>
  <sheetFormatPr defaultRowHeight="14.25" defaultColWidth="8.00390625" customHeight="1"/>
  <cols>
    <col min="1" max="1" width="39.57421875" customWidth="1"/>
    <col min="2" max="2" width="46.28125" customWidth="1"/>
    <col min="3" max="3" width="40.421875" customWidth="1"/>
    <col min="4" max="4" width="50.140625" customWidth="1"/>
  </cols>
  <sheetData>
    <row r="1" ht="12" customHeight="1">
      <c r="D1" s="1" t="s">
        <v>0</v>
      </c>
    </row>
    <row r="2" ht="36" customHeight="1">
      <c r="A2" s="2" t="s">
        <v>1</v>
      </c>
      <c r="B2" s="3"/>
      <c r="C2" s="3"/>
      <c r="D2" s="3"/>
    </row>
    <row r="3" ht="21" customHeight="1">
      <c r="A3" s="4" t="str">
        <f>"单位名称："&amp;"云南冶金高级技工学校"</f>
        <v>单位名称：云南冶金高级技工学校</v>
      </c>
      <c r="B3" s="5"/>
      <c r="C3" s="5"/>
      <c r="D3" s="6" t="s">
        <v>3</v>
      </c>
    </row>
    <row r="4" ht="19.5" customHeight="1">
      <c r="A4" s="7" t="s">
        <v>4</v>
      </c>
      <c r="B4" s="8"/>
      <c r="C4" s="7" t="s">
        <v>5</v>
      </c>
      <c r="D4" s="8"/>
    </row>
    <row r="5" ht="19.5" customHeight="1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>
      <c r="A6" s="10"/>
      <c r="B6" s="10"/>
      <c r="C6" s="10"/>
      <c r="D6" s="10"/>
    </row>
    <row r="7" ht="25.5" customHeight="1">
      <c r="A7" s="11" t="s">
        <v>9</v>
      </c>
      <c r="B7" s="12">
        <v>100371300</v>
      </c>
      <c r="C7" s="13" t="str">
        <f>"一"&amp;"、"&amp;"教育支出"</f>
        <v>一、教育支出</v>
      </c>
      <c r="D7" s="12">
        <v>126366652</v>
      </c>
    </row>
    <row r="8" ht="25.5" customHeight="1">
      <c r="A8" s="11" t="s">
        <v>11</v>
      </c>
      <c r="B8" s="12"/>
      <c r="C8" s="13" t="str">
        <f>"二"&amp;"、"&amp;"社会保障和就业支出"</f>
        <v>二、社会保障和就业支出</v>
      </c>
      <c r="D8" s="12">
        <v>2857974</v>
      </c>
    </row>
    <row r="9" ht="25.5" customHeight="1">
      <c r="A9" s="11" t="s">
        <v>13</v>
      </c>
      <c r="B9" s="12"/>
      <c r="C9" s="13" t="str">
        <f>"三"&amp;"、"&amp;"卫生健康支出"</f>
        <v>三、卫生健康支出</v>
      </c>
      <c r="D9" s="12"/>
    </row>
    <row r="10" ht="25.5" customHeight="1">
      <c r="A10" s="11" t="s">
        <v>15</v>
      </c>
      <c r="B10" s="14">
        <v>14095250</v>
      </c>
      <c r="C10" s="13" t="str">
        <f>"四"&amp;"、"&amp;"住房保障支出"</f>
        <v>四、住房保障支出</v>
      </c>
      <c r="D10" s="12"/>
    </row>
    <row r="11" ht="25.5" customHeight="1">
      <c r="A11" s="11" t="s">
        <v>17</v>
      </c>
      <c r="B11" s="12">
        <v>12003000</v>
      </c>
      <c r="C11" s="13"/>
      <c r="D11" s="12"/>
    </row>
    <row r="12" ht="25.5" customHeight="1">
      <c r="A12" s="11" t="s">
        <v>18</v>
      </c>
      <c r="B12" s="14"/>
      <c r="C12" s="13"/>
      <c r="D12" s="12"/>
    </row>
    <row r="13" ht="25.5" customHeight="1">
      <c r="A13" s="11" t="s">
        <v>19</v>
      </c>
      <c r="B13" s="14">
        <v>12003000</v>
      </c>
      <c r="C13" s="13"/>
      <c r="D13" s="12"/>
    </row>
    <row r="14" ht="25.5" customHeight="1">
      <c r="A14" s="11" t="s">
        <v>20</v>
      </c>
      <c r="B14" s="14"/>
      <c r="C14" s="13"/>
      <c r="D14" s="12"/>
    </row>
    <row r="15" ht="25.5" customHeight="1">
      <c r="A15" s="15" t="s">
        <v>21</v>
      </c>
      <c r="B15" s="14"/>
      <c r="C15" s="13"/>
      <c r="D15" s="12"/>
    </row>
    <row r="16" ht="25.5" customHeight="1">
      <c r="A16" s="15" t="s">
        <v>22</v>
      </c>
      <c r="B16" s="12"/>
      <c r="C16" s="13"/>
      <c r="D16" s="12"/>
    </row>
    <row r="17" ht="25.5" customHeight="1">
      <c r="A17" s="16" t="s">
        <v>23</v>
      </c>
      <c r="B17" s="17">
        <v>126469550</v>
      </c>
      <c r="C17" s="18" t="s">
        <v>24</v>
      </c>
      <c r="D17" s="17">
        <v>129224626</v>
      </c>
    </row>
    <row r="18" ht="25.5" customHeight="1">
      <c r="A18" s="19" t="s">
        <v>25</v>
      </c>
      <c r="B18" s="17">
        <v>2755100</v>
      </c>
      <c r="C18" s="20" t="s">
        <v>26</v>
      </c>
      <c r="D18" s="21">
        <v>24</v>
      </c>
    </row>
    <row r="19" ht="25.5" customHeight="1">
      <c r="A19" s="22" t="s">
        <v>27</v>
      </c>
      <c r="B19" s="12">
        <v>2755100</v>
      </c>
      <c r="C19" s="23" t="s">
        <v>27</v>
      </c>
      <c r="D19" s="14"/>
    </row>
    <row r="20" ht="25.5" customHeight="1">
      <c r="A20" s="22" t="s">
        <v>28</v>
      </c>
      <c r="B20" s="12"/>
      <c r="C20" s="23" t="s">
        <v>29</v>
      </c>
      <c r="D20" s="14">
        <v>24</v>
      </c>
    </row>
    <row r="21" ht="25.5" customHeight="1">
      <c r="A21" s="24" t="s">
        <v>30</v>
      </c>
      <c r="B21" s="17">
        <v>129224650</v>
      </c>
      <c r="C21" s="18" t="s">
        <v>31</v>
      </c>
      <c r="D21" s="25">
        <v>129224650</v>
      </c>
    </row>
  </sheetData>
  <mergeCells>
    <mergeCell ref="A2:D2"/>
    <mergeCell ref="A3:B3"/>
    <mergeCell ref="A4:B4"/>
    <mergeCell ref="C4:D4"/>
    <mergeCell ref="A5:A6"/>
    <mergeCell ref="B5:B6"/>
    <mergeCell ref="C5:C6"/>
    <mergeCell ref="D5:D6"/>
  </mergeCells>
  <extLst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97AB324-51A5-C1BB-5551-24368652C032}" mc:Ignorable="x14ac xr xr2 xr3">
  <sheetPr>
    <outlinePr summaryRight="0"/>
  </sheetPr>
  <dimension ref="A1:F31"/>
  <sheetViews>
    <sheetView showZeros="0" topLeftCell="A1" workbookViewId="0" tabSelected="1">
      <selection activeCell="B31" sqref="B31"/>
    </sheetView>
  </sheetViews>
  <sheetFormatPr defaultRowHeight="14.25" defaultColWidth="9.140625" customHeight="1"/>
  <cols>
    <col min="1" max="1" width="29.00390625" customWidth="1"/>
    <col min="2" max="2" width="28.57421875" customWidth="1"/>
    <col min="3" max="3" width="31.57421875" customWidth="1"/>
    <col min="4" max="6" width="33.421875" customWidth="1"/>
  </cols>
  <sheetData>
    <row r="1" ht="15.75" customHeight="1">
      <c r="F1" s="57" t="s">
        <v>306</v>
      </c>
    </row>
    <row r="2" ht="28.5" customHeight="1">
      <c r="A2" s="30" t="s">
        <v>307</v>
      </c>
      <c r="B2" s="30"/>
      <c r="C2" s="30"/>
      <c r="D2" s="30"/>
      <c r="E2" s="30"/>
      <c r="F2" s="30"/>
    </row>
    <row r="3" ht="15" customHeight="1">
      <c r="A3" s="58" t="str">
        <f>"单位名称："&amp;"云南冶金高级技工学校"</f>
        <v>单位名称：云南冶金高级技工学校</v>
      </c>
      <c r="B3" s="59"/>
      <c r="C3" s="59"/>
      <c r="D3" s="60"/>
      <c r="E3" s="60"/>
      <c r="F3" s="61" t="s">
        <v>3</v>
      </c>
    </row>
    <row r="4" ht="18.75" customHeight="1">
      <c r="A4" s="62" t="s">
        <v>122</v>
      </c>
      <c r="B4" s="62" t="s">
        <v>54</v>
      </c>
      <c r="C4" s="62" t="s">
        <v>55</v>
      </c>
      <c r="D4" s="9" t="s">
        <v>308</v>
      </c>
      <c r="E4" s="63"/>
      <c r="F4" s="63"/>
    </row>
    <row r="5" ht="30" customHeight="1">
      <c r="A5" s="10"/>
      <c r="B5" s="10"/>
      <c r="C5" s="10"/>
      <c r="D5" s="9" t="s">
        <v>36</v>
      </c>
      <c r="E5" s="63" t="s">
        <v>63</v>
      </c>
      <c r="F5" s="63" t="s">
        <v>64</v>
      </c>
    </row>
    <row r="6" ht="16.5" customHeight="1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</row>
    <row r="7" ht="20.25" customHeight="1">
      <c r="A7" s="54"/>
      <c r="B7" s="54"/>
      <c r="C7" s="54"/>
      <c r="D7" s="26"/>
      <c r="E7" s="26"/>
      <c r="F7" s="26"/>
    </row>
    <row r="8" ht="17.25" customHeight="1">
      <c r="A8" s="71" t="s">
        <v>84</v>
      </c>
      <c r="B8" s="72"/>
      <c r="C8" s="72" t="s">
        <v>84</v>
      </c>
      <c r="D8" s="26"/>
      <c r="E8" s="26"/>
      <c r="F8" s="26"/>
    </row>
    <row r="10" ht="14.25" customHeight="1">
      <c r="B10" t="s">
        <v>309</v>
      </c>
    </row>
  </sheetData>
  <mergeCells>
    <mergeCell ref="A2:F2"/>
    <mergeCell ref="D4:F4"/>
    <mergeCell ref="A8:C8"/>
    <mergeCell ref="A4:A5"/>
    <mergeCell ref="B4:B5"/>
    <mergeCell ref="C4:C5"/>
  </mergeCells>
  <extLst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E93A6B-D3A4-016C-BF96-F4C21C230AD5}" mc:Ignorable="x14ac xr xr2 xr3">
  <sheetPr>
    <outlinePr summaryRight="0"/>
  </sheetPr>
  <dimension ref="A1:Q23"/>
  <sheetViews>
    <sheetView showZeros="0" topLeftCell="A1" workbookViewId="0">
      <selection activeCell="A1" sqref="A1"/>
    </sheetView>
  </sheetViews>
  <sheetFormatPr defaultRowHeight="14.25" defaultColWidth="9.140625" customHeight="1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1" width="14.7109375" customWidth="1"/>
    <col min="12" max="16" width="12.57421875" customWidth="1"/>
    <col min="17" max="17" width="10.421875" customWidth="1"/>
  </cols>
  <sheetData>
    <row r="1" ht="13.5" customHeight="1">
      <c r="O1" s="118"/>
      <c r="P1" s="118"/>
      <c r="Q1" s="6" t="s">
        <v>310</v>
      </c>
    </row>
    <row r="2" ht="27.75" customHeight="1">
      <c r="A2" s="125" t="s">
        <v>311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30"/>
      <c r="M2" s="30"/>
      <c r="N2" s="30"/>
      <c r="O2" s="31"/>
      <c r="P2" s="31"/>
      <c r="Q2" s="30"/>
    </row>
    <row r="3" ht="18.75" customHeight="1">
      <c r="A3" s="4" t="str">
        <f>"单位名称："&amp;"云南冶金高级技工学校"</f>
        <v>单位名称：云南冶金高级技工学校</v>
      </c>
      <c r="B3" s="32"/>
      <c r="C3" s="32"/>
      <c r="D3" s="32"/>
      <c r="E3" s="32"/>
      <c r="F3" s="32"/>
      <c r="G3" s="32"/>
      <c r="H3" s="32"/>
      <c r="I3" s="32"/>
      <c r="J3" s="32"/>
      <c r="O3" s="126"/>
      <c r="P3" s="126"/>
      <c r="Q3" s="1" t="s">
        <v>113</v>
      </c>
    </row>
    <row r="4" ht="15.75" customHeight="1">
      <c r="A4" s="62" t="s">
        <v>312</v>
      </c>
      <c r="B4" s="127" t="s">
        <v>313</v>
      </c>
      <c r="C4" s="127" t="s">
        <v>314</v>
      </c>
      <c r="D4" s="127" t="s">
        <v>315</v>
      </c>
      <c r="E4" s="127" t="s">
        <v>316</v>
      </c>
      <c r="F4" s="127" t="s">
        <v>317</v>
      </c>
      <c r="G4" s="65" t="s">
        <v>129</v>
      </c>
      <c r="H4" s="65"/>
      <c r="I4" s="65"/>
      <c r="J4" s="65"/>
      <c r="K4" s="128"/>
      <c r="L4" s="65"/>
      <c r="M4" s="65"/>
      <c r="N4" s="65"/>
      <c r="O4" s="129"/>
      <c r="P4" s="128"/>
      <c r="Q4" s="66"/>
    </row>
    <row r="5" ht="17.25" customHeight="1">
      <c r="A5" s="106"/>
      <c r="B5" s="130"/>
      <c r="C5" s="130"/>
      <c r="D5" s="130"/>
      <c r="E5" s="130"/>
      <c r="F5" s="130"/>
      <c r="G5" s="130" t="s">
        <v>36</v>
      </c>
      <c r="H5" s="130" t="s">
        <v>39</v>
      </c>
      <c r="I5" s="130" t="s">
        <v>318</v>
      </c>
      <c r="J5" s="130" t="s">
        <v>319</v>
      </c>
      <c r="K5" s="131" t="s">
        <v>320</v>
      </c>
      <c r="L5" s="132" t="s">
        <v>321</v>
      </c>
      <c r="M5" s="132"/>
      <c r="N5" s="132"/>
      <c r="O5" s="133"/>
      <c r="P5" s="134"/>
      <c r="Q5" s="135"/>
    </row>
    <row r="6" ht="54" customHeight="1">
      <c r="A6" s="76"/>
      <c r="B6" s="135"/>
      <c r="C6" s="135"/>
      <c r="D6" s="135"/>
      <c r="E6" s="135"/>
      <c r="F6" s="135"/>
      <c r="G6" s="135"/>
      <c r="H6" s="135" t="s">
        <v>38</v>
      </c>
      <c r="I6" s="135"/>
      <c r="J6" s="135"/>
      <c r="K6" s="136"/>
      <c r="L6" s="135" t="s">
        <v>38</v>
      </c>
      <c r="M6" s="135" t="s">
        <v>49</v>
      </c>
      <c r="N6" s="135" t="s">
        <v>136</v>
      </c>
      <c r="O6" s="67" t="s">
        <v>45</v>
      </c>
      <c r="P6" s="136" t="s">
        <v>46</v>
      </c>
      <c r="Q6" s="135" t="s">
        <v>47</v>
      </c>
    </row>
    <row r="7" ht="15" customHeight="1">
      <c r="A7" s="1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137">
        <v>7</v>
      </c>
      <c r="H7" s="137">
        <v>8</v>
      </c>
      <c r="I7" s="137">
        <v>9</v>
      </c>
      <c r="J7" s="137">
        <v>10</v>
      </c>
      <c r="K7" s="137">
        <v>11</v>
      </c>
      <c r="L7" s="137">
        <v>12</v>
      </c>
      <c r="M7" s="137">
        <v>13</v>
      </c>
      <c r="N7" s="137">
        <v>14</v>
      </c>
      <c r="O7" s="137">
        <v>15</v>
      </c>
      <c r="P7" s="137">
        <v>16</v>
      </c>
      <c r="Q7" s="137">
        <v>17</v>
      </c>
    </row>
    <row r="8" ht="21" customHeight="1">
      <c r="A8" s="138" t="s">
        <v>51</v>
      </c>
      <c r="B8" s="139"/>
      <c r="C8" s="139"/>
      <c r="D8" s="139"/>
      <c r="E8" s="140"/>
      <c r="F8" s="26">
        <v>1414660</v>
      </c>
      <c r="G8" s="26">
        <v>1414660</v>
      </c>
      <c r="H8" s="26">
        <v>1214660</v>
      </c>
      <c r="I8" s="26"/>
      <c r="J8" s="26"/>
      <c r="K8" s="26"/>
      <c r="L8" s="26">
        <v>200000</v>
      </c>
      <c r="M8" s="26"/>
      <c r="N8" s="26">
        <v>200000</v>
      </c>
      <c r="O8" s="26"/>
      <c r="P8" s="26"/>
      <c r="Q8" s="26"/>
    </row>
    <row r="9" ht="21" customHeight="1">
      <c r="A9" s="141" t="s">
        <v>157</v>
      </c>
      <c r="B9" s="139" t="s">
        <v>322</v>
      </c>
      <c r="C9" s="139" t="s">
        <v>323</v>
      </c>
      <c r="D9" s="142" t="s">
        <v>300</v>
      </c>
      <c r="E9" s="143">
        <v>1</v>
      </c>
      <c r="F9" s="26">
        <v>15000</v>
      </c>
      <c r="G9" s="26">
        <v>15000</v>
      </c>
      <c r="H9" s="26">
        <v>15000</v>
      </c>
      <c r="I9" s="26"/>
      <c r="J9" s="26"/>
      <c r="K9" s="26"/>
      <c r="L9" s="26"/>
      <c r="M9" s="26"/>
      <c r="N9" s="26"/>
      <c r="O9" s="26"/>
      <c r="P9" s="26"/>
      <c r="Q9" s="26"/>
    </row>
    <row r="10" ht="21" customHeight="1">
      <c r="A10" s="141" t="s">
        <v>157</v>
      </c>
      <c r="B10" s="139" t="s">
        <v>324</v>
      </c>
      <c r="C10" s="139" t="s">
        <v>325</v>
      </c>
      <c r="D10" s="142" t="s">
        <v>300</v>
      </c>
      <c r="E10" s="143">
        <v>1</v>
      </c>
      <c r="F10" s="26">
        <v>30000</v>
      </c>
      <c r="G10" s="26">
        <v>30000</v>
      </c>
      <c r="H10" s="26">
        <v>30000</v>
      </c>
      <c r="I10" s="26"/>
      <c r="J10" s="26"/>
      <c r="K10" s="26"/>
      <c r="L10" s="26"/>
      <c r="M10" s="26"/>
      <c r="N10" s="26"/>
      <c r="O10" s="26"/>
      <c r="P10" s="26"/>
      <c r="Q10" s="26"/>
    </row>
    <row r="11" ht="21" customHeight="1">
      <c r="A11" s="141" t="s">
        <v>157</v>
      </c>
      <c r="B11" s="139" t="s">
        <v>326</v>
      </c>
      <c r="C11" s="139" t="s">
        <v>327</v>
      </c>
      <c r="D11" s="142" t="s">
        <v>300</v>
      </c>
      <c r="E11" s="143">
        <v>1</v>
      </c>
      <c r="F11" s="26">
        <v>5000</v>
      </c>
      <c r="G11" s="26">
        <v>5000</v>
      </c>
      <c r="H11" s="26">
        <v>5000</v>
      </c>
      <c r="I11" s="26"/>
      <c r="J11" s="26"/>
      <c r="K11" s="26"/>
      <c r="L11" s="26"/>
      <c r="M11" s="26"/>
      <c r="N11" s="26"/>
      <c r="O11" s="26"/>
      <c r="P11" s="26"/>
      <c r="Q11" s="26"/>
    </row>
    <row r="12" ht="21" customHeight="1">
      <c r="A12" s="141" t="s">
        <v>166</v>
      </c>
      <c r="B12" s="139" t="s">
        <v>328</v>
      </c>
      <c r="C12" s="139" t="s">
        <v>329</v>
      </c>
      <c r="D12" s="142" t="s">
        <v>330</v>
      </c>
      <c r="E12" s="143">
        <v>1</v>
      </c>
      <c r="F12" s="26">
        <v>2000</v>
      </c>
      <c r="G12" s="26">
        <v>2000</v>
      </c>
      <c r="H12" s="26">
        <v>2000</v>
      </c>
      <c r="I12" s="26"/>
      <c r="J12" s="26"/>
      <c r="K12" s="26"/>
      <c r="L12" s="26"/>
      <c r="M12" s="26"/>
      <c r="N12" s="26"/>
      <c r="O12" s="26"/>
      <c r="P12" s="26"/>
      <c r="Q12" s="26"/>
    </row>
    <row r="13" ht="21" customHeight="1">
      <c r="A13" s="141" t="s">
        <v>166</v>
      </c>
      <c r="B13" s="139" t="s">
        <v>331</v>
      </c>
      <c r="C13" s="139" t="s">
        <v>332</v>
      </c>
      <c r="D13" s="142" t="s">
        <v>330</v>
      </c>
      <c r="E13" s="143">
        <v>1</v>
      </c>
      <c r="F13" s="26">
        <v>5000</v>
      </c>
      <c r="G13" s="26">
        <v>5000</v>
      </c>
      <c r="H13" s="26">
        <v>5000</v>
      </c>
      <c r="I13" s="26"/>
      <c r="J13" s="26"/>
      <c r="K13" s="26"/>
      <c r="L13" s="26"/>
      <c r="M13" s="26"/>
      <c r="N13" s="26"/>
      <c r="O13" s="26"/>
      <c r="P13" s="26"/>
      <c r="Q13" s="26"/>
    </row>
    <row r="14" ht="21" customHeight="1">
      <c r="A14" s="141" t="s">
        <v>166</v>
      </c>
      <c r="B14" s="139" t="s">
        <v>333</v>
      </c>
      <c r="C14" s="139" t="s">
        <v>334</v>
      </c>
      <c r="D14" s="142" t="s">
        <v>335</v>
      </c>
      <c r="E14" s="143">
        <v>1</v>
      </c>
      <c r="F14" s="26">
        <v>500</v>
      </c>
      <c r="G14" s="26">
        <v>500</v>
      </c>
      <c r="H14" s="26">
        <v>500</v>
      </c>
      <c r="I14" s="26"/>
      <c r="J14" s="26"/>
      <c r="K14" s="26"/>
      <c r="L14" s="26"/>
      <c r="M14" s="26"/>
      <c r="N14" s="26"/>
      <c r="O14" s="26"/>
      <c r="P14" s="26"/>
      <c r="Q14" s="26"/>
    </row>
    <row r="15" ht="21" customHeight="1">
      <c r="A15" s="141" t="s">
        <v>166</v>
      </c>
      <c r="B15" s="139" t="s">
        <v>336</v>
      </c>
      <c r="C15" s="139" t="s">
        <v>337</v>
      </c>
      <c r="D15" s="142" t="s">
        <v>330</v>
      </c>
      <c r="E15" s="143">
        <v>2</v>
      </c>
      <c r="F15" s="26">
        <v>10000</v>
      </c>
      <c r="G15" s="26">
        <v>10000</v>
      </c>
      <c r="H15" s="26">
        <v>10000</v>
      </c>
      <c r="I15" s="26"/>
      <c r="J15" s="26"/>
      <c r="K15" s="26"/>
      <c r="L15" s="26"/>
      <c r="M15" s="26"/>
      <c r="N15" s="26"/>
      <c r="O15" s="26"/>
      <c r="P15" s="26"/>
      <c r="Q15" s="26"/>
    </row>
    <row r="16" ht="21" customHeight="1">
      <c r="A16" s="141" t="s">
        <v>166</v>
      </c>
      <c r="B16" s="139" t="s">
        <v>338</v>
      </c>
      <c r="C16" s="139" t="s">
        <v>337</v>
      </c>
      <c r="D16" s="142" t="s">
        <v>330</v>
      </c>
      <c r="E16" s="143">
        <v>1</v>
      </c>
      <c r="F16" s="26">
        <v>5000</v>
      </c>
      <c r="G16" s="26">
        <v>5000</v>
      </c>
      <c r="H16" s="26">
        <v>5000</v>
      </c>
      <c r="I16" s="26"/>
      <c r="J16" s="26"/>
      <c r="K16" s="26"/>
      <c r="L16" s="26"/>
      <c r="M16" s="26"/>
      <c r="N16" s="26"/>
      <c r="O16" s="26"/>
      <c r="P16" s="26"/>
      <c r="Q16" s="26"/>
    </row>
    <row r="17" ht="21" customHeight="1">
      <c r="A17" s="141" t="s">
        <v>166</v>
      </c>
      <c r="B17" s="139" t="s">
        <v>339</v>
      </c>
      <c r="C17" s="139" t="s">
        <v>337</v>
      </c>
      <c r="D17" s="142" t="s">
        <v>330</v>
      </c>
      <c r="E17" s="143">
        <v>2</v>
      </c>
      <c r="F17" s="26">
        <v>10000</v>
      </c>
      <c r="G17" s="26">
        <v>10000</v>
      </c>
      <c r="H17" s="26">
        <v>10000</v>
      </c>
      <c r="I17" s="26"/>
      <c r="J17" s="26"/>
      <c r="K17" s="26"/>
      <c r="L17" s="26"/>
      <c r="M17" s="26"/>
      <c r="N17" s="26"/>
      <c r="O17" s="26"/>
      <c r="P17" s="26"/>
      <c r="Q17" s="26"/>
    </row>
    <row r="18" ht="21" customHeight="1">
      <c r="A18" s="141" t="s">
        <v>166</v>
      </c>
      <c r="B18" s="139" t="s">
        <v>340</v>
      </c>
      <c r="C18" s="139" t="s">
        <v>337</v>
      </c>
      <c r="D18" s="142" t="s">
        <v>330</v>
      </c>
      <c r="E18" s="143">
        <v>1</v>
      </c>
      <c r="F18" s="26">
        <v>5000</v>
      </c>
      <c r="G18" s="26">
        <v>5000</v>
      </c>
      <c r="H18" s="26">
        <v>5000</v>
      </c>
      <c r="I18" s="26"/>
      <c r="J18" s="26"/>
      <c r="K18" s="26"/>
      <c r="L18" s="26"/>
      <c r="M18" s="26"/>
      <c r="N18" s="26"/>
      <c r="O18" s="26"/>
      <c r="P18" s="26"/>
      <c r="Q18" s="26"/>
    </row>
    <row r="19" ht="21" customHeight="1">
      <c r="A19" s="141" t="s">
        <v>166</v>
      </c>
      <c r="B19" s="139" t="s">
        <v>341</v>
      </c>
      <c r="C19" s="139" t="s">
        <v>342</v>
      </c>
      <c r="D19" s="142" t="s">
        <v>300</v>
      </c>
      <c r="E19" s="143">
        <v>1</v>
      </c>
      <c r="F19" s="26">
        <v>252540</v>
      </c>
      <c r="G19" s="26">
        <v>252540</v>
      </c>
      <c r="H19" s="26">
        <v>252540</v>
      </c>
      <c r="I19" s="26"/>
      <c r="J19" s="26"/>
      <c r="K19" s="26"/>
      <c r="L19" s="26"/>
      <c r="M19" s="26"/>
      <c r="N19" s="26"/>
      <c r="O19" s="26"/>
      <c r="P19" s="26"/>
      <c r="Q19" s="26"/>
    </row>
    <row r="20" ht="21" customHeight="1">
      <c r="A20" s="141" t="s">
        <v>166</v>
      </c>
      <c r="B20" s="139" t="s">
        <v>343</v>
      </c>
      <c r="C20" s="139" t="s">
        <v>342</v>
      </c>
      <c r="D20" s="142" t="s">
        <v>300</v>
      </c>
      <c r="E20" s="143">
        <v>1</v>
      </c>
      <c r="F20" s="26">
        <v>99400</v>
      </c>
      <c r="G20" s="26">
        <v>99400</v>
      </c>
      <c r="H20" s="26">
        <v>99400</v>
      </c>
      <c r="I20" s="26"/>
      <c r="J20" s="26"/>
      <c r="K20" s="26"/>
      <c r="L20" s="26"/>
      <c r="M20" s="26"/>
      <c r="N20" s="26"/>
      <c r="O20" s="26"/>
      <c r="P20" s="26"/>
      <c r="Q20" s="26"/>
    </row>
    <row r="21" ht="21" customHeight="1">
      <c r="A21" s="141" t="s">
        <v>166</v>
      </c>
      <c r="B21" s="139" t="s">
        <v>344</v>
      </c>
      <c r="C21" s="139" t="s">
        <v>342</v>
      </c>
      <c r="D21" s="142" t="s">
        <v>300</v>
      </c>
      <c r="E21" s="143">
        <v>1</v>
      </c>
      <c r="F21" s="26">
        <v>775220</v>
      </c>
      <c r="G21" s="26">
        <v>775220</v>
      </c>
      <c r="H21" s="26">
        <v>775220</v>
      </c>
      <c r="I21" s="26"/>
      <c r="J21" s="26"/>
      <c r="K21" s="26"/>
      <c r="L21" s="26"/>
      <c r="M21" s="26"/>
      <c r="N21" s="26"/>
      <c r="O21" s="26"/>
      <c r="P21" s="26"/>
      <c r="Q21" s="26"/>
    </row>
    <row r="22" ht="21" customHeight="1">
      <c r="A22" s="141" t="s">
        <v>229</v>
      </c>
      <c r="B22" s="139" t="s">
        <v>345</v>
      </c>
      <c r="C22" s="139" t="s">
        <v>346</v>
      </c>
      <c r="D22" s="142" t="s">
        <v>347</v>
      </c>
      <c r="E22" s="143">
        <v>20</v>
      </c>
      <c r="F22" s="26">
        <v>200000</v>
      </c>
      <c r="G22" s="26">
        <v>200000</v>
      </c>
      <c r="H22" s="26"/>
      <c r="I22" s="26"/>
      <c r="J22" s="26"/>
      <c r="K22" s="26"/>
      <c r="L22" s="26">
        <v>200000</v>
      </c>
      <c r="M22" s="26"/>
      <c r="N22" s="26">
        <v>200000</v>
      </c>
      <c r="O22" s="26"/>
      <c r="P22" s="26"/>
      <c r="Q22" s="26"/>
    </row>
    <row r="23" ht="21" customHeight="1">
      <c r="A23" s="144" t="s">
        <v>84</v>
      </c>
      <c r="B23" s="145"/>
      <c r="C23" s="145"/>
      <c r="D23" s="145"/>
      <c r="E23" s="140"/>
      <c r="F23" s="26">
        <v>1414660</v>
      </c>
      <c r="G23" s="26">
        <v>1414660</v>
      </c>
      <c r="H23" s="26">
        <v>1214660</v>
      </c>
      <c r="I23" s="26"/>
      <c r="J23" s="26"/>
      <c r="K23" s="26"/>
      <c r="L23" s="26">
        <v>200000</v>
      </c>
      <c r="M23" s="26"/>
      <c r="N23" s="26">
        <v>200000</v>
      </c>
      <c r="O23" s="26"/>
      <c r="P23" s="26"/>
      <c r="Q23" s="26"/>
    </row>
  </sheetData>
  <mergeCells>
    <mergeCell ref="A2:Q2"/>
    <mergeCell ref="A3:F3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extLst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8C6724F-192C-D98D-0071-5D2DCF2B355D}" mc:Ignorable="x14ac xr xr2 xr3">
  <sheetPr>
    <outlinePr summaryRight="0"/>
  </sheetPr>
  <dimension ref="A1:N12"/>
  <sheetViews>
    <sheetView showZeros="0" topLeftCell="A1" workbookViewId="0">
      <selection activeCell="B12" sqref="B12"/>
    </sheetView>
  </sheetViews>
  <sheetFormatPr defaultRowHeight="14.25" defaultColWidth="9.140625" customHeight="1"/>
  <cols>
    <col min="1" max="1" width="31.421875" customWidth="1"/>
    <col min="2" max="2" width="21.7109375" customWidth="1"/>
    <col min="3" max="3" width="26.7109375" customWidth="1"/>
    <col min="4" max="14" width="16.57421875" customWidth="1"/>
  </cols>
  <sheetData>
    <row r="1" ht="13.5" customHeight="1">
      <c r="A1" s="94"/>
      <c r="B1" s="94"/>
      <c r="C1" s="94"/>
      <c r="D1" s="94"/>
      <c r="E1" s="94"/>
      <c r="F1" s="94"/>
      <c r="G1" s="94"/>
      <c r="H1" s="146"/>
      <c r="I1" s="94"/>
      <c r="J1" s="94"/>
      <c r="K1" s="94"/>
      <c r="L1" s="118"/>
      <c r="M1" s="147"/>
      <c r="N1" s="148" t="s">
        <v>348</v>
      </c>
    </row>
    <row r="2" ht="27.75" customHeight="1">
      <c r="A2" s="125" t="s">
        <v>349</v>
      </c>
      <c r="B2" s="149"/>
      <c r="C2" s="149"/>
      <c r="D2" s="149"/>
      <c r="E2" s="149"/>
      <c r="F2" s="149"/>
      <c r="G2" s="149"/>
      <c r="H2" s="150"/>
      <c r="I2" s="149"/>
      <c r="J2" s="149"/>
      <c r="K2" s="149"/>
      <c r="L2" s="31"/>
      <c r="M2" s="150"/>
      <c r="N2" s="149"/>
    </row>
    <row r="3" ht="18.75" customHeight="1">
      <c r="A3" s="151" t="str">
        <f>"单位名称："&amp;"云南冶金高级技工学校"</f>
        <v>单位名称：云南冶金高级技工学校</v>
      </c>
      <c r="B3" s="60"/>
      <c r="C3" s="60"/>
      <c r="D3" s="60"/>
      <c r="E3" s="60"/>
      <c r="F3" s="60"/>
      <c r="G3" s="60"/>
      <c r="H3" s="146"/>
      <c r="I3" s="94"/>
      <c r="J3" s="94"/>
      <c r="K3" s="94"/>
      <c r="L3" s="126"/>
      <c r="M3" s="152"/>
      <c r="N3" s="153" t="s">
        <v>113</v>
      </c>
    </row>
    <row r="4" ht="15.75" customHeight="1">
      <c r="A4" s="62" t="s">
        <v>312</v>
      </c>
      <c r="B4" s="127" t="s">
        <v>350</v>
      </c>
      <c r="C4" s="127" t="s">
        <v>351</v>
      </c>
      <c r="D4" s="65" t="s">
        <v>129</v>
      </c>
      <c r="E4" s="65"/>
      <c r="F4" s="65"/>
      <c r="G4" s="65"/>
      <c r="H4" s="128"/>
      <c r="I4" s="65"/>
      <c r="J4" s="65"/>
      <c r="K4" s="65"/>
      <c r="L4" s="129"/>
      <c r="M4" s="128"/>
      <c r="N4" s="66"/>
    </row>
    <row r="5" ht="17.25" customHeight="1">
      <c r="A5" s="106"/>
      <c r="B5" s="130"/>
      <c r="C5" s="130"/>
      <c r="D5" s="130" t="s">
        <v>36</v>
      </c>
      <c r="E5" s="130" t="s">
        <v>39</v>
      </c>
      <c r="F5" s="130" t="s">
        <v>318</v>
      </c>
      <c r="G5" s="130" t="s">
        <v>319</v>
      </c>
      <c r="H5" s="131" t="s">
        <v>320</v>
      </c>
      <c r="I5" s="132" t="s">
        <v>321</v>
      </c>
      <c r="J5" s="132"/>
      <c r="K5" s="132"/>
      <c r="L5" s="133"/>
      <c r="M5" s="134"/>
      <c r="N5" s="135"/>
    </row>
    <row r="6" ht="54" customHeight="1">
      <c r="A6" s="76"/>
      <c r="B6" s="135"/>
      <c r="C6" s="135"/>
      <c r="D6" s="135"/>
      <c r="E6" s="135"/>
      <c r="F6" s="135"/>
      <c r="G6" s="135"/>
      <c r="H6" s="136"/>
      <c r="I6" s="135" t="s">
        <v>38</v>
      </c>
      <c r="J6" s="135" t="s">
        <v>49</v>
      </c>
      <c r="K6" s="135" t="s">
        <v>136</v>
      </c>
      <c r="L6" s="67" t="s">
        <v>45</v>
      </c>
      <c r="M6" s="136" t="s">
        <v>46</v>
      </c>
      <c r="N6" s="135" t="s">
        <v>47</v>
      </c>
    </row>
    <row r="7" ht="15" customHeight="1">
      <c r="A7" s="76">
        <v>1</v>
      </c>
      <c r="B7" s="135">
        <v>2</v>
      </c>
      <c r="C7" s="135">
        <v>3</v>
      </c>
      <c r="D7" s="136">
        <v>4</v>
      </c>
      <c r="E7" s="136">
        <v>5</v>
      </c>
      <c r="F7" s="136">
        <v>6</v>
      </c>
      <c r="G7" s="136">
        <v>7</v>
      </c>
      <c r="H7" s="136">
        <v>8</v>
      </c>
      <c r="I7" s="136">
        <v>9</v>
      </c>
      <c r="J7" s="136">
        <v>10</v>
      </c>
      <c r="K7" s="136">
        <v>11</v>
      </c>
      <c r="L7" s="136">
        <v>12</v>
      </c>
      <c r="M7" s="136">
        <v>13</v>
      </c>
      <c r="N7" s="136">
        <v>14</v>
      </c>
    </row>
    <row r="8" ht="21" customHeight="1">
      <c r="A8" s="138"/>
      <c r="B8" s="139"/>
      <c r="C8" s="139"/>
      <c r="D8" s="154"/>
      <c r="E8" s="154"/>
      <c r="F8" s="154"/>
      <c r="G8" s="154"/>
      <c r="H8" s="154"/>
      <c r="I8" s="154"/>
      <c r="J8" s="154"/>
      <c r="K8" s="154"/>
      <c r="L8" s="14"/>
      <c r="M8" s="154"/>
      <c r="N8" s="154"/>
    </row>
    <row r="9" ht="21" customHeight="1">
      <c r="A9" s="138"/>
      <c r="B9" s="139"/>
      <c r="C9" s="139"/>
      <c r="D9" s="154"/>
      <c r="E9" s="154"/>
      <c r="F9" s="154"/>
      <c r="G9" s="154"/>
      <c r="H9" s="154"/>
      <c r="I9" s="154"/>
      <c r="J9" s="154"/>
      <c r="K9" s="154"/>
      <c r="L9" s="14"/>
      <c r="M9" s="154"/>
      <c r="N9" s="154"/>
    </row>
    <row r="10" ht="21" customHeight="1">
      <c r="A10" s="144" t="s">
        <v>84</v>
      </c>
      <c r="B10" s="145"/>
      <c r="C10" s="155"/>
      <c r="D10" s="154"/>
      <c r="E10" s="154"/>
      <c r="F10" s="154"/>
      <c r="G10" s="154"/>
      <c r="H10" s="154"/>
      <c r="I10" s="154"/>
      <c r="J10" s="154"/>
      <c r="K10" s="154"/>
      <c r="L10" s="14"/>
      <c r="M10" s="154"/>
      <c r="N10" s="154"/>
    </row>
    <row r="12" ht="14.25" customHeight="1">
      <c r="B12" t="s">
        <v>352</v>
      </c>
    </row>
  </sheetData>
  <mergeCells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extLst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DB61926-5896-B765-480B-E317CC924245}" mc:Ignorable="x14ac xr xr2 xr3">
  <sheetPr>
    <outlinePr summaryRight="0"/>
  </sheetPr>
  <dimension ref="A1:W10"/>
  <sheetViews>
    <sheetView showZeros="0" topLeftCell="B1" workbookViewId="0">
      <selection activeCell="B10" sqref="B10"/>
    </sheetView>
  </sheetViews>
  <sheetFormatPr defaultRowHeight="14.25" defaultColWidth="9.140625" customHeight="1"/>
  <cols>
    <col min="1" max="1" width="42.00390625" customWidth="1"/>
    <col min="2" max="15" width="17.140625" customWidth="1"/>
    <col min="16" max="23" width="17.00390625" customWidth="1"/>
  </cols>
  <sheetData>
    <row r="1" ht="13.5" customHeight="1">
      <c r="D1" s="57"/>
      <c r="W1" s="118" t="s">
        <v>353</v>
      </c>
    </row>
    <row r="2" ht="27.75" customHeight="1">
      <c r="A2" s="125" t="s">
        <v>354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ht="18" customHeight="1">
      <c r="A3" s="151" t="str">
        <f>"单位名称："&amp;"云南冶金高级技工学校"</f>
        <v>单位名称：云南冶金高级技工学校</v>
      </c>
      <c r="B3" s="60"/>
      <c r="C3" s="60"/>
      <c r="D3" s="95"/>
      <c r="E3" s="94"/>
      <c r="F3" s="94"/>
      <c r="G3" s="94"/>
      <c r="H3" s="94"/>
      <c r="I3" s="94"/>
      <c r="W3" s="126" t="s">
        <v>113</v>
      </c>
    </row>
    <row r="4" ht="19.5" customHeight="1">
      <c r="A4" s="9" t="s">
        <v>355</v>
      </c>
      <c r="B4" s="7" t="s">
        <v>129</v>
      </c>
      <c r="C4" s="87"/>
      <c r="D4" s="87"/>
      <c r="E4" s="7" t="s">
        <v>356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ht="40.5" customHeight="1">
      <c r="A5" s="10"/>
      <c r="B5" s="156" t="s">
        <v>36</v>
      </c>
      <c r="C5" s="62" t="s">
        <v>39</v>
      </c>
      <c r="D5" s="157" t="s">
        <v>357</v>
      </c>
      <c r="E5" s="63" t="s">
        <v>358</v>
      </c>
      <c r="F5" s="63" t="s">
        <v>359</v>
      </c>
      <c r="G5" s="63" t="s">
        <v>360</v>
      </c>
      <c r="H5" s="63" t="s">
        <v>361</v>
      </c>
      <c r="I5" s="63" t="s">
        <v>362</v>
      </c>
      <c r="J5" s="63" t="s">
        <v>363</v>
      </c>
      <c r="K5" s="63" t="s">
        <v>364</v>
      </c>
      <c r="L5" s="63" t="s">
        <v>365</v>
      </c>
      <c r="M5" s="63" t="s">
        <v>366</v>
      </c>
      <c r="N5" s="63" t="s">
        <v>367</v>
      </c>
      <c r="O5" s="63" t="s">
        <v>368</v>
      </c>
      <c r="P5" s="63" t="s">
        <v>369</v>
      </c>
      <c r="Q5" s="63" t="s">
        <v>370</v>
      </c>
      <c r="R5" s="63" t="s">
        <v>371</v>
      </c>
      <c r="S5" s="63" t="s">
        <v>372</v>
      </c>
      <c r="T5" s="63" t="s">
        <v>373</v>
      </c>
      <c r="U5" s="63" t="s">
        <v>374</v>
      </c>
      <c r="V5" s="63" t="s">
        <v>375</v>
      </c>
      <c r="W5" s="63" t="s">
        <v>376</v>
      </c>
    </row>
    <row r="6" ht="19.5" customHeight="1">
      <c r="A6" s="63">
        <v>1</v>
      </c>
      <c r="B6" s="63">
        <v>2</v>
      </c>
      <c r="C6" s="63">
        <v>3</v>
      </c>
      <c r="D6" s="7">
        <v>4</v>
      </c>
      <c r="E6" s="63">
        <v>5</v>
      </c>
      <c r="F6" s="63">
        <v>6</v>
      </c>
      <c r="G6" s="63">
        <v>7</v>
      </c>
      <c r="H6" s="7">
        <v>8</v>
      </c>
      <c r="I6" s="63">
        <v>9</v>
      </c>
      <c r="J6" s="63">
        <v>10</v>
      </c>
      <c r="K6" s="63">
        <v>11</v>
      </c>
      <c r="L6" s="7">
        <v>12</v>
      </c>
      <c r="M6" s="63">
        <v>13</v>
      </c>
      <c r="N6" s="63">
        <v>14</v>
      </c>
      <c r="O6" s="63">
        <v>15</v>
      </c>
      <c r="P6" s="7">
        <v>16</v>
      </c>
      <c r="Q6" s="63">
        <v>17</v>
      </c>
      <c r="R6" s="63">
        <v>18</v>
      </c>
      <c r="S6" s="63">
        <v>19</v>
      </c>
      <c r="T6" s="7">
        <v>20</v>
      </c>
      <c r="U6" s="7">
        <v>21</v>
      </c>
      <c r="V6" s="7">
        <v>22</v>
      </c>
      <c r="W6" s="63">
        <v>23</v>
      </c>
    </row>
    <row r="7" ht="28.5" customHeight="1">
      <c r="A7" s="54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ht="30" customHeight="1">
      <c r="A8" s="54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  <row r="10" ht="14.25" customHeight="1">
      <c r="B10" t="s">
        <v>377</v>
      </c>
    </row>
  </sheetData>
  <mergeCells>
    <mergeCell ref="A2:W2"/>
    <mergeCell ref="A3:I3"/>
    <mergeCell ref="B4:D4"/>
    <mergeCell ref="E4:W4"/>
    <mergeCell ref="A4:A5"/>
  </mergeCells>
  <extLst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820053A-F1BB-F616-B35F-4B090F73437E}" mc:Ignorable="x14ac xr xr2 xr3">
  <sheetPr>
    <outlinePr summaryRight="0"/>
  </sheetPr>
  <dimension ref="A1:J9"/>
  <sheetViews>
    <sheetView showZeros="0" topLeftCell="A1" workbookViewId="0">
      <selection activeCell="D9" sqref="D9"/>
    </sheetView>
  </sheetViews>
  <sheetFormatPr defaultRowHeight="12" defaultColWidth="9.140625" customHeight="1"/>
  <cols>
    <col min="1" max="1" width="34.28125" customWidth="1"/>
    <col min="2" max="2" width="29.00390625" customWidth="1"/>
    <col min="3" max="3" width="16.28125" customWidth="1"/>
    <col min="4" max="4" width="15.57421875" customWidth="1"/>
    <col min="5" max="5" width="23.57421875" customWidth="1"/>
    <col min="6" max="6" width="11.28125" customWidth="1"/>
    <col min="7" max="7" width="14.8515625" customWidth="1"/>
    <col min="8" max="8" width="10.8515625" customWidth="1"/>
    <col min="9" max="9" width="13.421875" customWidth="1"/>
    <col min="10" max="10" width="32.00390625" customWidth="1"/>
  </cols>
  <sheetData>
    <row r="1" ht="12" customHeight="1">
      <c r="J1" s="118" t="s">
        <v>378</v>
      </c>
    </row>
    <row r="2" ht="28.5" customHeight="1">
      <c r="A2" s="2" t="s">
        <v>379</v>
      </c>
      <c r="B2" s="30"/>
      <c r="C2" s="30"/>
      <c r="D2" s="30"/>
      <c r="E2" s="30"/>
      <c r="F2" s="31"/>
      <c r="G2" s="30"/>
      <c r="H2" s="31"/>
      <c r="I2" s="31"/>
      <c r="J2" s="30"/>
    </row>
    <row r="3" ht="17.25" customHeight="1">
      <c r="A3" s="74" t="str">
        <f>"单位名称："&amp;"云南冶金高级技工学校"</f>
        <v>单位名称：云南冶金高级技工学校</v>
      </c>
    </row>
    <row r="4" ht="44.25" customHeight="1">
      <c r="A4" s="104" t="s">
        <v>239</v>
      </c>
      <c r="B4" s="104" t="s">
        <v>240</v>
      </c>
      <c r="C4" s="104" t="s">
        <v>241</v>
      </c>
      <c r="D4" s="104" t="s">
        <v>242</v>
      </c>
      <c r="E4" s="104" t="s">
        <v>243</v>
      </c>
      <c r="F4" s="68" t="s">
        <v>244</v>
      </c>
      <c r="G4" s="104" t="s">
        <v>245</v>
      </c>
      <c r="H4" s="68" t="s">
        <v>246</v>
      </c>
      <c r="I4" s="68" t="s">
        <v>247</v>
      </c>
      <c r="J4" s="104" t="s">
        <v>248</v>
      </c>
    </row>
    <row r="5" ht="14.25" customHeight="1">
      <c r="A5" s="104">
        <v>1</v>
      </c>
      <c r="B5" s="104">
        <v>2</v>
      </c>
      <c r="C5" s="104">
        <v>3</v>
      </c>
      <c r="D5" s="104">
        <v>4</v>
      </c>
      <c r="E5" s="104">
        <v>5</v>
      </c>
      <c r="F5" s="68">
        <v>6</v>
      </c>
      <c r="G5" s="104">
        <v>7</v>
      </c>
      <c r="H5" s="68">
        <v>8</v>
      </c>
      <c r="I5" s="68">
        <v>9</v>
      </c>
      <c r="J5" s="104">
        <v>10</v>
      </c>
    </row>
    <row r="6" ht="42" customHeight="1">
      <c r="A6" s="119"/>
      <c r="B6" s="120"/>
      <c r="C6" s="120"/>
      <c r="D6" s="120"/>
      <c r="E6" s="121"/>
      <c r="F6" s="122"/>
      <c r="G6" s="121"/>
      <c r="H6" s="122"/>
      <c r="I6" s="122"/>
      <c r="J6" s="121"/>
    </row>
    <row r="7" ht="42" customHeight="1">
      <c r="A7" s="119"/>
      <c r="B7" s="124"/>
      <c r="C7" s="124"/>
      <c r="D7" s="124"/>
      <c r="E7" s="119"/>
      <c r="F7" s="124"/>
      <c r="G7" s="119"/>
      <c r="H7" s="124"/>
      <c r="I7" s="124"/>
      <c r="J7" s="119"/>
    </row>
    <row r="9" ht="12" customHeight="1">
      <c r="B9" t="s">
        <v>377</v>
      </c>
    </row>
  </sheetData>
  <mergeCells>
    <mergeCell ref="A2:J2"/>
    <mergeCell ref="A3:H3"/>
  </mergeCells>
  <extLst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A78734-2513-659D-D9CD-7785B326EBF6}" mc:Ignorable="x14ac xr xr2 xr3">
  <sheetPr>
    <outlinePr summaryRight="0"/>
  </sheetPr>
  <dimension ref="A1:H14"/>
  <sheetViews>
    <sheetView showZeros="0" topLeftCell="A1" workbookViewId="0">
      <selection activeCell="A1" sqref="A1"/>
    </sheetView>
  </sheetViews>
  <sheetFormatPr defaultRowHeight="15" defaultColWidth="8.8515625" customHeight="1"/>
  <cols>
    <col min="1" max="1" width="36.00390625" customWidth="1"/>
    <col min="2" max="2" width="19.7109375" customWidth="1"/>
    <col min="3" max="3" width="33.28125" customWidth="1"/>
    <col min="4" max="4" width="34.7109375" customWidth="1"/>
    <col min="5" max="5" width="14.421875" customWidth="1"/>
    <col min="6" max="6" width="17.140625" customWidth="1"/>
    <col min="7" max="7" width="17.28125" customWidth="1"/>
    <col min="8" max="8" width="28.28125" customWidth="1"/>
  </cols>
  <sheetData>
    <row r="1" ht="18.75" customHeight="1">
      <c r="A1" s="158"/>
      <c r="B1" s="158"/>
      <c r="C1" s="158"/>
      <c r="D1" s="158"/>
      <c r="E1" s="158"/>
      <c r="F1" s="158"/>
      <c r="G1" s="158"/>
      <c r="H1" s="159" t="s">
        <v>380</v>
      </c>
    </row>
    <row r="2" ht="30.75" customHeight="1">
      <c r="A2" s="160" t="s">
        <v>381</v>
      </c>
      <c r="B2" s="160"/>
      <c r="C2" s="160"/>
      <c r="D2" s="160"/>
      <c r="E2" s="160"/>
      <c r="F2" s="160"/>
      <c r="G2" s="160"/>
      <c r="H2" s="160"/>
    </row>
    <row r="3" ht="18.75" customHeight="1">
      <c r="A3" s="158" t="str">
        <f>"单位名称："&amp;"云南冶金高级技工学校"</f>
        <v>单位名称：云南冶金高级技工学校</v>
      </c>
      <c r="B3" s="158"/>
      <c r="C3" s="158"/>
      <c r="D3" s="158"/>
      <c r="E3" s="158"/>
      <c r="F3" s="158"/>
      <c r="G3" s="158"/>
      <c r="H3" s="158"/>
    </row>
    <row r="4" ht="18.75" customHeight="1">
      <c r="A4" s="161" t="s">
        <v>122</v>
      </c>
      <c r="B4" s="161" t="s">
        <v>382</v>
      </c>
      <c r="C4" s="161" t="s">
        <v>383</v>
      </c>
      <c r="D4" s="161" t="s">
        <v>384</v>
      </c>
      <c r="E4" s="161" t="s">
        <v>385</v>
      </c>
      <c r="F4" s="161" t="s">
        <v>386</v>
      </c>
      <c r="G4" s="161"/>
      <c r="H4" s="161"/>
    </row>
    <row r="5" ht="18.75" customHeight="1">
      <c r="A5" s="161"/>
      <c r="B5" s="161"/>
      <c r="C5" s="161"/>
      <c r="D5" s="161"/>
      <c r="E5" s="161"/>
      <c r="F5" s="161" t="s">
        <v>316</v>
      </c>
      <c r="G5" s="161" t="s">
        <v>387</v>
      </c>
      <c r="H5" s="161" t="s">
        <v>388</v>
      </c>
    </row>
    <row r="6" ht="18.75" customHeight="1">
      <c r="A6" s="162" t="s">
        <v>105</v>
      </c>
      <c r="B6" s="162" t="s">
        <v>106</v>
      </c>
      <c r="C6" s="162" t="s">
        <v>107</v>
      </c>
      <c r="D6" s="162" t="s">
        <v>108</v>
      </c>
      <c r="E6" s="162" t="s">
        <v>109</v>
      </c>
      <c r="F6" s="162" t="s">
        <v>110</v>
      </c>
      <c r="G6" s="162" t="s">
        <v>389</v>
      </c>
      <c r="H6" s="162" t="s">
        <v>390</v>
      </c>
    </row>
    <row r="7" ht="30" customHeight="1">
      <c r="A7" s="163" t="s">
        <v>51</v>
      </c>
      <c r="B7" s="163" t="s">
        <v>391</v>
      </c>
      <c r="C7" s="163" t="s">
        <v>337</v>
      </c>
      <c r="D7" s="163" t="s">
        <v>336</v>
      </c>
      <c r="E7" s="161" t="s">
        <v>330</v>
      </c>
      <c r="F7" s="164">
        <v>2</v>
      </c>
      <c r="G7" s="165">
        <v>5000</v>
      </c>
      <c r="H7" s="165">
        <v>10000</v>
      </c>
    </row>
    <row r="8" ht="30" customHeight="1">
      <c r="A8" s="163" t="s">
        <v>51</v>
      </c>
      <c r="B8" s="163" t="s">
        <v>391</v>
      </c>
      <c r="C8" s="163" t="s">
        <v>337</v>
      </c>
      <c r="D8" s="163" t="s">
        <v>338</v>
      </c>
      <c r="E8" s="161" t="s">
        <v>330</v>
      </c>
      <c r="F8" s="164">
        <v>1</v>
      </c>
      <c r="G8" s="165">
        <v>5000</v>
      </c>
      <c r="H8" s="165">
        <v>5000</v>
      </c>
    </row>
    <row r="9" ht="30" customHeight="1">
      <c r="A9" s="163" t="s">
        <v>51</v>
      </c>
      <c r="B9" s="163" t="s">
        <v>391</v>
      </c>
      <c r="C9" s="163" t="s">
        <v>337</v>
      </c>
      <c r="D9" s="163" t="s">
        <v>339</v>
      </c>
      <c r="E9" s="161" t="s">
        <v>330</v>
      </c>
      <c r="F9" s="164">
        <v>2</v>
      </c>
      <c r="G9" s="165">
        <v>5000</v>
      </c>
      <c r="H9" s="165">
        <v>10000</v>
      </c>
    </row>
    <row r="10" ht="30" customHeight="1">
      <c r="A10" s="163" t="s">
        <v>51</v>
      </c>
      <c r="B10" s="163" t="s">
        <v>391</v>
      </c>
      <c r="C10" s="163" t="s">
        <v>337</v>
      </c>
      <c r="D10" s="163" t="s">
        <v>340</v>
      </c>
      <c r="E10" s="161" t="s">
        <v>330</v>
      </c>
      <c r="F10" s="164">
        <v>1</v>
      </c>
      <c r="G10" s="165">
        <v>5000</v>
      </c>
      <c r="H10" s="165">
        <v>5000</v>
      </c>
    </row>
    <row r="11" ht="30" customHeight="1">
      <c r="A11" s="163" t="s">
        <v>51</v>
      </c>
      <c r="B11" s="163" t="s">
        <v>391</v>
      </c>
      <c r="C11" s="163" t="s">
        <v>332</v>
      </c>
      <c r="D11" s="163" t="s">
        <v>331</v>
      </c>
      <c r="E11" s="161" t="s">
        <v>330</v>
      </c>
      <c r="F11" s="164">
        <v>1</v>
      </c>
      <c r="G11" s="165">
        <v>5000</v>
      </c>
      <c r="H11" s="165">
        <v>5000</v>
      </c>
    </row>
    <row r="12" ht="30" customHeight="1">
      <c r="A12" s="163" t="s">
        <v>51</v>
      </c>
      <c r="B12" s="163" t="s">
        <v>391</v>
      </c>
      <c r="C12" s="163" t="s">
        <v>329</v>
      </c>
      <c r="D12" s="163" t="s">
        <v>328</v>
      </c>
      <c r="E12" s="161" t="s">
        <v>330</v>
      </c>
      <c r="F12" s="164">
        <v>1</v>
      </c>
      <c r="G12" s="165">
        <v>1500</v>
      </c>
      <c r="H12" s="165">
        <v>1500</v>
      </c>
    </row>
    <row r="13" ht="30" customHeight="1">
      <c r="A13" s="163" t="s">
        <v>51</v>
      </c>
      <c r="B13" s="163" t="s">
        <v>391</v>
      </c>
      <c r="C13" s="163" t="s">
        <v>334</v>
      </c>
      <c r="D13" s="163" t="s">
        <v>333</v>
      </c>
      <c r="E13" s="161" t="s">
        <v>330</v>
      </c>
      <c r="F13" s="164">
        <v>1</v>
      </c>
      <c r="G13" s="165">
        <v>500</v>
      </c>
      <c r="H13" s="165">
        <v>500</v>
      </c>
    </row>
    <row r="14" ht="20.25" customHeight="1">
      <c r="A14" s="161" t="s">
        <v>36</v>
      </c>
      <c r="B14" s="161"/>
      <c r="C14" s="161"/>
      <c r="D14" s="161"/>
      <c r="E14" s="161"/>
      <c r="F14" s="164">
        <v>9</v>
      </c>
      <c r="G14" s="165"/>
      <c r="H14" s="165">
        <v>37000</v>
      </c>
    </row>
  </sheetData>
  <mergeCells>
    <mergeCell ref="A2:H2"/>
    <mergeCell ref="F4:H4"/>
    <mergeCell ref="A14:E14"/>
    <mergeCell ref="A4:A5"/>
    <mergeCell ref="B4:B5"/>
    <mergeCell ref="C4:C5"/>
    <mergeCell ref="D4:D5"/>
    <mergeCell ref="E4:E5"/>
  </mergeCells>
  <extLst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E7113A-6407-B7F2-C292-384E05937AF7}" mc:Ignorable="x14ac xr xr2 xr3">
  <sheetPr>
    <outlinePr summaryRight="0"/>
  </sheetPr>
  <dimension ref="A1:K13"/>
  <sheetViews>
    <sheetView showZeros="0" topLeftCell="A1" workbookViewId="0">
      <selection activeCell="B13" sqref="B13"/>
    </sheetView>
  </sheetViews>
  <sheetFormatPr defaultRowHeight="14.25" defaultColWidth="9.140625" customHeight="1"/>
  <cols>
    <col min="1" max="1" width="16.28125" customWidth="1"/>
    <col min="2" max="2" width="29.00390625" customWidth="1"/>
    <col min="3" max="3" width="23.8515625" customWidth="1"/>
    <col min="4" max="7" width="19.57421875" customWidth="1"/>
    <col min="8" max="8" width="15.421875" customWidth="1"/>
    <col min="9" max="11" width="19.57421875" customWidth="1"/>
  </cols>
  <sheetData>
    <row r="1" ht="13.5" customHeight="1">
      <c r="D1" s="100"/>
      <c r="E1" s="100"/>
      <c r="F1" s="100"/>
      <c r="G1" s="100"/>
      <c r="K1" s="28" t="s">
        <v>392</v>
      </c>
    </row>
    <row r="2" ht="27.75" customHeight="1">
      <c r="A2" s="30" t="s">
        <v>393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3.5" customHeight="1">
      <c r="A3" s="74" t="str">
        <f>"单位名称："&amp;"云南冶金高级技工学校"</f>
        <v>单位名称：云南冶金高级技工学校</v>
      </c>
      <c r="B3" s="101"/>
      <c r="C3" s="101"/>
      <c r="D3" s="101"/>
      <c r="E3" s="101"/>
      <c r="F3" s="101"/>
      <c r="G3" s="101"/>
      <c r="H3" s="32"/>
      <c r="I3" s="32"/>
      <c r="J3" s="32"/>
      <c r="K3" s="34" t="s">
        <v>113</v>
      </c>
    </row>
    <row r="4" ht="21.75" customHeight="1">
      <c r="A4" s="102" t="s">
        <v>203</v>
      </c>
      <c r="B4" s="102" t="s">
        <v>124</v>
      </c>
      <c r="C4" s="102" t="s">
        <v>204</v>
      </c>
      <c r="D4" s="62" t="s">
        <v>125</v>
      </c>
      <c r="E4" s="62" t="s">
        <v>126</v>
      </c>
      <c r="F4" s="62" t="s">
        <v>127</v>
      </c>
      <c r="G4" s="62" t="s">
        <v>128</v>
      </c>
      <c r="H4" s="9" t="s">
        <v>36</v>
      </c>
      <c r="I4" s="7" t="s">
        <v>394</v>
      </c>
      <c r="J4" s="87"/>
      <c r="K4" s="8"/>
    </row>
    <row r="5" ht="21.75" customHeight="1">
      <c r="A5" s="105"/>
      <c r="B5" s="105"/>
      <c r="C5" s="105"/>
      <c r="D5" s="106"/>
      <c r="E5" s="106"/>
      <c r="F5" s="106"/>
      <c r="G5" s="106"/>
      <c r="H5" s="156"/>
      <c r="I5" s="62" t="s">
        <v>39</v>
      </c>
      <c r="J5" s="62" t="s">
        <v>40</v>
      </c>
      <c r="K5" s="62" t="s">
        <v>41</v>
      </c>
    </row>
    <row r="6" ht="40.5" customHeight="1">
      <c r="A6" s="107"/>
      <c r="B6" s="107"/>
      <c r="C6" s="107"/>
      <c r="D6" s="76"/>
      <c r="E6" s="76"/>
      <c r="F6" s="76"/>
      <c r="G6" s="76"/>
      <c r="H6" s="10"/>
      <c r="I6" s="76" t="s">
        <v>38</v>
      </c>
      <c r="J6" s="76"/>
      <c r="K6" s="76"/>
    </row>
    <row r="7" ht="15" customHeight="1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2">
        <v>10</v>
      </c>
      <c r="K7" s="52">
        <v>11</v>
      </c>
    </row>
    <row r="8" ht="30.75" customHeight="1">
      <c r="A8" s="54"/>
      <c r="B8" s="166" t="s">
        <v>395</v>
      </c>
      <c r="C8" s="54"/>
      <c r="D8" s="54"/>
      <c r="E8" s="54"/>
      <c r="F8" s="54"/>
      <c r="G8" s="54"/>
      <c r="H8" s="26">
        <v>15813200</v>
      </c>
      <c r="I8" s="26">
        <v>15813200</v>
      </c>
      <c r="J8" s="26"/>
      <c r="K8" s="26"/>
    </row>
    <row r="9" ht="30.75" customHeight="1">
      <c r="A9" s="166" t="s">
        <v>208</v>
      </c>
      <c r="B9" s="166" t="s">
        <v>395</v>
      </c>
      <c r="C9" s="166" t="s">
        <v>51</v>
      </c>
      <c r="D9" s="166" t="s">
        <v>69</v>
      </c>
      <c r="E9" s="166" t="s">
        <v>70</v>
      </c>
      <c r="F9" s="166" t="s">
        <v>210</v>
      </c>
      <c r="G9" s="166" t="s">
        <v>211</v>
      </c>
      <c r="H9" s="26">
        <v>5982000</v>
      </c>
      <c r="I9" s="26">
        <v>5982000</v>
      </c>
      <c r="J9" s="26"/>
      <c r="K9" s="26"/>
    </row>
    <row r="10" ht="30.75" customHeight="1">
      <c r="A10" s="166" t="s">
        <v>208</v>
      </c>
      <c r="B10" s="166" t="s">
        <v>395</v>
      </c>
      <c r="C10" s="166" t="s">
        <v>51</v>
      </c>
      <c r="D10" s="166" t="s">
        <v>69</v>
      </c>
      <c r="E10" s="166" t="s">
        <v>70</v>
      </c>
      <c r="F10" s="166" t="s">
        <v>225</v>
      </c>
      <c r="G10" s="166" t="s">
        <v>226</v>
      </c>
      <c r="H10" s="26">
        <v>9831200</v>
      </c>
      <c r="I10" s="26">
        <v>9831200</v>
      </c>
      <c r="J10" s="26"/>
      <c r="K10" s="26"/>
    </row>
    <row r="11" ht="18.75" customHeight="1">
      <c r="A11" s="112" t="s">
        <v>84</v>
      </c>
      <c r="B11" s="113"/>
      <c r="C11" s="113"/>
      <c r="D11" s="113"/>
      <c r="E11" s="113"/>
      <c r="F11" s="113"/>
      <c r="G11" s="114"/>
      <c r="H11" s="26">
        <v>15813200</v>
      </c>
      <c r="I11" s="26">
        <v>15813200</v>
      </c>
      <c r="J11" s="26"/>
      <c r="K11" s="26"/>
    </row>
    <row r="13" ht="14.25" customHeight="1">
      <c r="B13" t="s">
        <v>396</v>
      </c>
    </row>
  </sheetData>
  <mergeCells>
    <mergeCell ref="A2:K2"/>
    <mergeCell ref="A3:G3"/>
    <mergeCell ref="I4:K4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extLst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81605B-351B-AD65-30EB-40ECE39132EB}" mc:Ignorable="x14ac xr xr2 xr3">
  <sheetPr>
    <outlinePr summaryRight="0"/>
  </sheetPr>
  <dimension ref="A1:G28"/>
  <sheetViews>
    <sheetView showZeros="0" topLeftCell="A1" workbookViewId="0">
      <selection activeCell="B28" sqref="B28"/>
    </sheetView>
  </sheetViews>
  <sheetFormatPr defaultRowHeight="14.25" defaultColWidth="9.140625" customHeight="1"/>
  <cols>
    <col min="1" max="1" width="37.7109375" customWidth="1"/>
    <col min="2" max="2" width="28.00390625" customWidth="1"/>
    <col min="3" max="3" width="37.57421875" customWidth="1"/>
    <col min="4" max="4" width="17.00390625" customWidth="1"/>
    <col min="5" max="7" width="27.00390625" customWidth="1"/>
  </cols>
  <sheetData>
    <row r="1" ht="13.5" customHeight="1">
      <c r="D1" s="100"/>
      <c r="G1" s="28" t="s">
        <v>397</v>
      </c>
    </row>
    <row r="2" ht="27.75" customHeight="1">
      <c r="A2" s="83" t="s">
        <v>398</v>
      </c>
      <c r="B2" s="83"/>
      <c r="C2" s="83"/>
      <c r="D2" s="83"/>
      <c r="E2" s="83"/>
      <c r="F2" s="83"/>
      <c r="G2" s="83"/>
    </row>
    <row r="3" ht="13.5" customHeight="1">
      <c r="A3" s="74" t="str">
        <f>"单位名称："&amp;"云南冶金高级技工学校"</f>
        <v>单位名称：云南冶金高级技工学校</v>
      </c>
      <c r="B3" s="101"/>
      <c r="C3" s="101"/>
      <c r="D3" s="101"/>
      <c r="E3" s="32"/>
      <c r="F3" s="32"/>
      <c r="G3" s="34" t="s">
        <v>113</v>
      </c>
    </row>
    <row r="4" ht="21.75" customHeight="1">
      <c r="A4" s="102" t="s">
        <v>204</v>
      </c>
      <c r="B4" s="102" t="s">
        <v>203</v>
      </c>
      <c r="C4" s="102" t="s">
        <v>124</v>
      </c>
      <c r="D4" s="62" t="s">
        <v>399</v>
      </c>
      <c r="E4" s="7" t="s">
        <v>39</v>
      </c>
      <c r="F4" s="87"/>
      <c r="G4" s="8"/>
    </row>
    <row r="5" ht="21.75" customHeight="1">
      <c r="A5" s="105"/>
      <c r="B5" s="105"/>
      <c r="C5" s="105"/>
      <c r="D5" s="106"/>
      <c r="E5" s="9" t="s">
        <v>400</v>
      </c>
      <c r="F5" s="62" t="s">
        <v>401</v>
      </c>
      <c r="G5" s="62" t="s">
        <v>402</v>
      </c>
    </row>
    <row r="6" ht="40.5" customHeight="1">
      <c r="A6" s="107"/>
      <c r="B6" s="107"/>
      <c r="C6" s="107"/>
      <c r="D6" s="76"/>
      <c r="E6" s="10"/>
      <c r="F6" s="76" t="s">
        <v>38</v>
      </c>
      <c r="G6" s="76"/>
    </row>
    <row r="7" ht="15" customHeight="1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</row>
    <row r="8" ht="30" customHeight="1">
      <c r="A8" s="166" t="s">
        <v>51</v>
      </c>
      <c r="B8" s="167"/>
      <c r="C8" s="167"/>
      <c r="D8" s="166"/>
      <c r="E8" s="26">
        <v>28113300</v>
      </c>
      <c r="F8" s="26">
        <v>28113300</v>
      </c>
      <c r="G8" s="26">
        <v>28113300</v>
      </c>
    </row>
    <row r="9" ht="30" customHeight="1">
      <c r="A9" s="166"/>
      <c r="B9" s="166" t="s">
        <v>403</v>
      </c>
      <c r="C9" s="166" t="s">
        <v>217</v>
      </c>
      <c r="D9" s="166" t="s">
        <v>404</v>
      </c>
      <c r="E9" s="26">
        <v>28113300</v>
      </c>
      <c r="F9" s="26">
        <v>28113300</v>
      </c>
      <c r="G9" s="26">
        <v>28113300</v>
      </c>
    </row>
    <row r="10" ht="18.75" customHeight="1">
      <c r="A10" s="168" t="s">
        <v>36</v>
      </c>
      <c r="B10" s="169" t="s">
        <v>405</v>
      </c>
      <c r="C10" s="169"/>
      <c r="D10" s="170"/>
      <c r="E10" s="26">
        <v>28113300</v>
      </c>
      <c r="F10" s="26">
        <v>28113300</v>
      </c>
      <c r="G10" s="26">
        <v>28113300</v>
      </c>
    </row>
    <row r="12" ht="14.25" customHeight="1">
      <c r="B12" t="s">
        <v>396</v>
      </c>
    </row>
  </sheetData>
  <mergeCells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extLst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A1404F-B60B-5923-6BA3-9A5CC46A66DB}" mc:Ignorable="x14ac xr xr2 xr3">
  <sheetPr>
    <outlinePr summaryRight="0"/>
  </sheetPr>
  <dimension ref="A1:S9"/>
  <sheetViews>
    <sheetView showZeros="0" topLeftCell="A1" workbookViewId="0">
      <selection activeCell="A1" sqref="A1"/>
    </sheetView>
  </sheetViews>
  <sheetFormatPr defaultRowHeight="14.25" defaultColWidth="8.00390625" customHeight="1"/>
  <cols>
    <col min="1" max="1" width="21.140625" customWidth="1"/>
    <col min="2" max="2" width="35.28125" customWidth="1"/>
    <col min="3" max="19" width="16.140625" customWidth="1"/>
  </cols>
  <sheetData>
    <row r="1" ht="12" customHeight="1">
      <c r="A1" s="26"/>
      <c r="J1" s="27"/>
      <c r="R1" s="28" t="s">
        <v>32</v>
      </c>
    </row>
    <row r="2" ht="36" customHeight="1">
      <c r="A2" s="29" t="s">
        <v>33</v>
      </c>
      <c r="B2" s="30"/>
      <c r="C2" s="30"/>
      <c r="D2" s="30"/>
      <c r="E2" s="30"/>
      <c r="F2" s="30"/>
      <c r="G2" s="30"/>
      <c r="H2" s="30"/>
      <c r="I2" s="30"/>
      <c r="J2" s="31"/>
      <c r="K2" s="30"/>
      <c r="L2" s="30"/>
      <c r="M2" s="30"/>
      <c r="N2" s="30"/>
      <c r="O2" s="30"/>
      <c r="P2" s="30"/>
      <c r="Q2" s="30"/>
      <c r="R2" s="30"/>
      <c r="S2" s="30"/>
    </row>
    <row r="3" ht="20.25" customHeight="1">
      <c r="A3" s="4" t="str">
        <f>"单位名称："&amp;"云南冶金高级技工学校"</f>
        <v>单位名称：云南冶金高级技工学校</v>
      </c>
      <c r="B3" s="32"/>
      <c r="C3" s="32"/>
      <c r="D3" s="32"/>
      <c r="E3" s="32"/>
      <c r="F3" s="32"/>
      <c r="G3" s="32"/>
      <c r="H3" s="32"/>
      <c r="I3" s="32"/>
      <c r="J3" s="33"/>
      <c r="K3" s="32"/>
      <c r="L3" s="32"/>
      <c r="M3" s="32"/>
      <c r="N3" s="34"/>
      <c r="O3" s="34"/>
      <c r="P3" s="34"/>
      <c r="Q3" s="34"/>
      <c r="R3" s="34" t="s">
        <v>3</v>
      </c>
      <c r="S3" s="34" t="s">
        <v>3</v>
      </c>
    </row>
    <row r="4" ht="18.75" customHeight="1">
      <c r="A4" s="35" t="s">
        <v>34</v>
      </c>
      <c r="B4" s="36" t="s">
        <v>35</v>
      </c>
      <c r="C4" s="36" t="s">
        <v>36</v>
      </c>
      <c r="D4" s="37" t="s">
        <v>37</v>
      </c>
      <c r="E4" s="38"/>
      <c r="F4" s="38"/>
      <c r="G4" s="38"/>
      <c r="H4" s="38"/>
      <c r="I4" s="38"/>
      <c r="J4" s="39"/>
      <c r="K4" s="38"/>
      <c r="L4" s="38"/>
      <c r="M4" s="38"/>
      <c r="N4" s="40"/>
      <c r="O4" s="40" t="s">
        <v>25</v>
      </c>
      <c r="P4" s="40"/>
      <c r="Q4" s="40"/>
      <c r="R4" s="40"/>
      <c r="S4" s="40"/>
    </row>
    <row r="5" ht="18" customHeight="1">
      <c r="A5" s="41"/>
      <c r="B5" s="42"/>
      <c r="C5" s="42"/>
      <c r="D5" s="42" t="s">
        <v>38</v>
      </c>
      <c r="E5" s="42" t="s">
        <v>39</v>
      </c>
      <c r="F5" s="42" t="s">
        <v>40</v>
      </c>
      <c r="G5" s="42" t="s">
        <v>41</v>
      </c>
      <c r="H5" s="42" t="s">
        <v>42</v>
      </c>
      <c r="I5" s="43" t="s">
        <v>43</v>
      </c>
      <c r="J5" s="44"/>
      <c r="K5" s="43" t="s">
        <v>44</v>
      </c>
      <c r="L5" s="43" t="s">
        <v>45</v>
      </c>
      <c r="M5" s="43" t="s">
        <v>46</v>
      </c>
      <c r="N5" s="45" t="s">
        <v>47</v>
      </c>
      <c r="O5" s="46" t="s">
        <v>38</v>
      </c>
      <c r="P5" s="46" t="s">
        <v>39</v>
      </c>
      <c r="Q5" s="46" t="s">
        <v>40</v>
      </c>
      <c r="R5" s="46" t="s">
        <v>41</v>
      </c>
      <c r="S5" s="46" t="s">
        <v>48</v>
      </c>
    </row>
    <row r="6" ht="29.25" customHeight="1">
      <c r="A6" s="47"/>
      <c r="B6" s="48"/>
      <c r="C6" s="48"/>
      <c r="D6" s="48"/>
      <c r="E6" s="48"/>
      <c r="F6" s="48"/>
      <c r="G6" s="48"/>
      <c r="H6" s="48"/>
      <c r="I6" s="49" t="s">
        <v>38</v>
      </c>
      <c r="J6" s="49" t="s">
        <v>49</v>
      </c>
      <c r="K6" s="49" t="s">
        <v>44</v>
      </c>
      <c r="L6" s="49" t="s">
        <v>45</v>
      </c>
      <c r="M6" s="49" t="s">
        <v>46</v>
      </c>
      <c r="N6" s="49" t="s">
        <v>47</v>
      </c>
      <c r="O6" s="49"/>
      <c r="P6" s="49"/>
      <c r="Q6" s="49"/>
      <c r="R6" s="49"/>
      <c r="S6" s="49"/>
    </row>
    <row r="7" ht="16.5" customHeight="1">
      <c r="A7" s="50">
        <v>1</v>
      </c>
      <c r="B7" s="51">
        <v>2</v>
      </c>
      <c r="C7" s="51">
        <v>3</v>
      </c>
      <c r="D7" s="51">
        <v>4</v>
      </c>
      <c r="E7" s="50">
        <v>5</v>
      </c>
      <c r="F7" s="51">
        <v>6</v>
      </c>
      <c r="G7" s="51">
        <v>7</v>
      </c>
      <c r="H7" s="50">
        <v>8</v>
      </c>
      <c r="I7" s="51">
        <v>9</v>
      </c>
      <c r="J7" s="52">
        <v>10</v>
      </c>
      <c r="K7" s="52">
        <v>11</v>
      </c>
      <c r="L7" s="53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</row>
    <row r="8" ht="31.5" customHeight="1">
      <c r="A8" s="54" t="s">
        <v>50</v>
      </c>
      <c r="B8" s="54" t="s">
        <v>51</v>
      </c>
      <c r="C8" s="26">
        <v>129224650</v>
      </c>
      <c r="D8" s="12">
        <v>126469550</v>
      </c>
      <c r="E8" s="14">
        <v>100371300</v>
      </c>
      <c r="F8" s="14"/>
      <c r="G8" s="14"/>
      <c r="H8" s="14">
        <v>14095250</v>
      </c>
      <c r="I8" s="14">
        <v>12003000</v>
      </c>
      <c r="J8" s="14"/>
      <c r="K8" s="14">
        <v>12003000</v>
      </c>
      <c r="L8" s="14"/>
      <c r="M8" s="14"/>
      <c r="N8" s="14"/>
      <c r="O8" s="14">
        <v>2755100</v>
      </c>
      <c r="P8" s="14">
        <v>2755100</v>
      </c>
      <c r="Q8" s="14"/>
      <c r="R8" s="14"/>
      <c r="S8" s="14"/>
    </row>
    <row r="9" ht="16.5" customHeight="1">
      <c r="A9" s="55" t="s">
        <v>36</v>
      </c>
      <c r="B9" s="56"/>
      <c r="C9" s="12">
        <v>129224650</v>
      </c>
      <c r="D9" s="12">
        <v>126469550</v>
      </c>
      <c r="E9" s="14">
        <v>100371300</v>
      </c>
      <c r="F9" s="14"/>
      <c r="G9" s="14"/>
      <c r="H9" s="14">
        <v>14095250</v>
      </c>
      <c r="I9" s="14">
        <v>12003000</v>
      </c>
      <c r="J9" s="14"/>
      <c r="K9" s="14">
        <v>12003000</v>
      </c>
      <c r="L9" s="14"/>
      <c r="M9" s="14"/>
      <c r="N9" s="14"/>
      <c r="O9" s="14">
        <v>2755100</v>
      </c>
      <c r="P9" s="14">
        <v>2755100</v>
      </c>
      <c r="Q9" s="14"/>
      <c r="R9" s="14"/>
      <c r="S9" s="14"/>
    </row>
  </sheetData>
  <mergeCells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extLst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93A207A-B235-F941-057A-3919C1872125}" mc:Ignorable="x14ac xr xr2 xr3">
  <sheetPr>
    <outlinePr summaryRight="0"/>
  </sheetPr>
  <dimension ref="A1:O17"/>
  <sheetViews>
    <sheetView showZeros="0" topLeftCell="A1" workbookViewId="0">
      <selection activeCell="A1" sqref="A1"/>
    </sheetView>
  </sheetViews>
  <sheetFormatPr defaultRowHeight="14.25" defaultColWidth="9.140625" customHeight="1"/>
  <cols>
    <col min="1" max="1" width="14.28125" customWidth="1"/>
    <col min="2" max="2" width="32.57421875" customWidth="1"/>
    <col min="3" max="6" width="18.8515625" customWidth="1"/>
    <col min="7" max="7" width="21.28125" customWidth="1"/>
    <col min="8" max="9" width="18.8515625" customWidth="1"/>
    <col min="10" max="10" width="17.8515625" customWidth="1"/>
    <col min="11" max="15" width="18.8515625" customWidth="1"/>
  </cols>
  <sheetData>
    <row r="1" ht="15.75" customHeight="1">
      <c r="O1" s="57" t="s">
        <v>52</v>
      </c>
    </row>
    <row r="2" ht="28.5" customHeight="1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ht="15" customHeight="1">
      <c r="A3" s="58" t="str">
        <f>"单位名称："&amp;"云南冶金高级技工学校"</f>
        <v>单位名称：云南冶金高级技工学校</v>
      </c>
      <c r="B3" s="59"/>
      <c r="C3" s="60"/>
      <c r="D3" s="60"/>
      <c r="E3" s="60"/>
      <c r="F3" s="60"/>
      <c r="G3" s="32"/>
      <c r="H3" s="60"/>
      <c r="I3" s="60"/>
      <c r="J3" s="32"/>
      <c r="K3" s="60"/>
      <c r="L3" s="60"/>
      <c r="M3" s="32"/>
      <c r="N3" s="32"/>
      <c r="O3" s="61" t="s">
        <v>3</v>
      </c>
    </row>
    <row r="4" ht="18.75" customHeight="1">
      <c r="A4" s="62" t="s">
        <v>54</v>
      </c>
      <c r="B4" s="62" t="s">
        <v>55</v>
      </c>
      <c r="C4" s="9" t="s">
        <v>36</v>
      </c>
      <c r="D4" s="63" t="s">
        <v>39</v>
      </c>
      <c r="E4" s="63"/>
      <c r="F4" s="63"/>
      <c r="G4" s="64" t="s">
        <v>40</v>
      </c>
      <c r="H4" s="62" t="s">
        <v>41</v>
      </c>
      <c r="I4" s="62" t="s">
        <v>56</v>
      </c>
      <c r="J4" s="7" t="s">
        <v>57</v>
      </c>
      <c r="K4" s="65" t="s">
        <v>58</v>
      </c>
      <c r="L4" s="65" t="s">
        <v>59</v>
      </c>
      <c r="M4" s="65" t="s">
        <v>60</v>
      </c>
      <c r="N4" s="65" t="s">
        <v>61</v>
      </c>
      <c r="O4" s="66" t="s">
        <v>62</v>
      </c>
    </row>
    <row r="5" ht="30" customHeight="1">
      <c r="A5" s="10"/>
      <c r="B5" s="10"/>
      <c r="C5" s="10"/>
      <c r="D5" s="63" t="s">
        <v>38</v>
      </c>
      <c r="E5" s="63" t="s">
        <v>63</v>
      </c>
      <c r="F5" s="63" t="s">
        <v>64</v>
      </c>
      <c r="G5" s="10"/>
      <c r="H5" s="10"/>
      <c r="I5" s="10"/>
      <c r="J5" s="63" t="s">
        <v>38</v>
      </c>
      <c r="K5" s="67" t="s">
        <v>58</v>
      </c>
      <c r="L5" s="67" t="s">
        <v>59</v>
      </c>
      <c r="M5" s="67" t="s">
        <v>60</v>
      </c>
      <c r="N5" s="67" t="s">
        <v>61</v>
      </c>
      <c r="O5" s="67" t="s">
        <v>62</v>
      </c>
    </row>
    <row r="6" ht="16.5" customHeight="1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3">
        <v>15</v>
      </c>
    </row>
    <row r="7" ht="20.25" customHeight="1">
      <c r="A7" s="54" t="s">
        <v>65</v>
      </c>
      <c r="B7" s="54" t="s">
        <v>66</v>
      </c>
      <c r="C7" s="12">
        <v>126366652</v>
      </c>
      <c r="D7" s="12">
        <v>100268426</v>
      </c>
      <c r="E7" s="12">
        <v>69615326</v>
      </c>
      <c r="F7" s="12">
        <v>30653100</v>
      </c>
      <c r="G7" s="14"/>
      <c r="H7" s="12"/>
      <c r="I7" s="12">
        <v>14095226</v>
      </c>
      <c r="J7" s="12">
        <v>12003000</v>
      </c>
      <c r="K7" s="12"/>
      <c r="L7" s="12">
        <v>12003000</v>
      </c>
      <c r="M7" s="14"/>
      <c r="N7" s="12"/>
      <c r="O7" s="12"/>
    </row>
    <row r="8" ht="20.25" customHeight="1">
      <c r="A8" s="69" t="s">
        <v>67</v>
      </c>
      <c r="B8" s="69" t="s">
        <v>68</v>
      </c>
      <c r="C8" s="12">
        <v>126366652</v>
      </c>
      <c r="D8" s="12">
        <v>100268426</v>
      </c>
      <c r="E8" s="12">
        <v>69615326</v>
      </c>
      <c r="F8" s="12">
        <v>30653100</v>
      </c>
      <c r="G8" s="14"/>
      <c r="H8" s="12"/>
      <c r="I8" s="12">
        <v>14095226</v>
      </c>
      <c r="J8" s="12">
        <v>12003000</v>
      </c>
      <c r="K8" s="12"/>
      <c r="L8" s="12">
        <v>12003000</v>
      </c>
      <c r="M8" s="14"/>
      <c r="N8" s="12"/>
      <c r="O8" s="12"/>
    </row>
    <row r="9" ht="20.25" customHeight="1">
      <c r="A9" s="70" t="s">
        <v>69</v>
      </c>
      <c r="B9" s="70" t="s">
        <v>70</v>
      </c>
      <c r="C9" s="12">
        <v>126366652</v>
      </c>
      <c r="D9" s="12">
        <v>100268426</v>
      </c>
      <c r="E9" s="12">
        <v>69615326</v>
      </c>
      <c r="F9" s="12">
        <v>30653100</v>
      </c>
      <c r="G9" s="14"/>
      <c r="H9" s="12"/>
      <c r="I9" s="12">
        <v>14095226</v>
      </c>
      <c r="J9" s="12">
        <v>12003000</v>
      </c>
      <c r="K9" s="12"/>
      <c r="L9" s="12">
        <v>12003000</v>
      </c>
      <c r="M9" s="14"/>
      <c r="N9" s="12"/>
      <c r="O9" s="12"/>
    </row>
    <row r="10" ht="20.25" customHeight="1">
      <c r="A10" s="54" t="s">
        <v>71</v>
      </c>
      <c r="B10" s="54" t="s">
        <v>72</v>
      </c>
      <c r="C10" s="12">
        <v>2857974</v>
      </c>
      <c r="D10" s="12">
        <v>2857974</v>
      </c>
      <c r="E10" s="12">
        <v>2642674</v>
      </c>
      <c r="F10" s="12">
        <v>215300</v>
      </c>
      <c r="G10" s="14"/>
      <c r="H10" s="12"/>
      <c r="I10" s="12"/>
      <c r="J10" s="12"/>
      <c r="K10" s="12"/>
      <c r="L10" s="12"/>
      <c r="M10" s="14"/>
      <c r="N10" s="12"/>
      <c r="O10" s="12"/>
    </row>
    <row r="11" ht="20.25" customHeight="1">
      <c r="A11" s="69" t="s">
        <v>73</v>
      </c>
      <c r="B11" s="69" t="s">
        <v>74</v>
      </c>
      <c r="C11" s="12">
        <v>2526858</v>
      </c>
      <c r="D11" s="12">
        <v>2526858</v>
      </c>
      <c r="E11" s="12">
        <v>2526858</v>
      </c>
      <c r="F11" s="12"/>
      <c r="G11" s="14"/>
      <c r="H11" s="12"/>
      <c r="I11" s="12"/>
      <c r="J11" s="12"/>
      <c r="K11" s="12"/>
      <c r="L11" s="12"/>
      <c r="M11" s="14"/>
      <c r="N11" s="12"/>
      <c r="O11" s="12"/>
    </row>
    <row r="12" ht="20.25" customHeight="1">
      <c r="A12" s="70" t="s">
        <v>75</v>
      </c>
      <c r="B12" s="70" t="s">
        <v>76</v>
      </c>
      <c r="C12" s="12">
        <v>2526858</v>
      </c>
      <c r="D12" s="12">
        <v>2526858</v>
      </c>
      <c r="E12" s="12">
        <v>2526858</v>
      </c>
      <c r="F12" s="12"/>
      <c r="G12" s="14"/>
      <c r="H12" s="12"/>
      <c r="I12" s="12"/>
      <c r="J12" s="12"/>
      <c r="K12" s="12"/>
      <c r="L12" s="12"/>
      <c r="M12" s="14"/>
      <c r="N12" s="12"/>
      <c r="O12" s="12"/>
    </row>
    <row r="13" ht="20.25" customHeight="1">
      <c r="A13" s="69" t="s">
        <v>77</v>
      </c>
      <c r="B13" s="69" t="s">
        <v>78</v>
      </c>
      <c r="C13" s="12">
        <v>215300</v>
      </c>
      <c r="D13" s="12">
        <v>215300</v>
      </c>
      <c r="E13" s="12"/>
      <c r="F13" s="12">
        <v>215300</v>
      </c>
      <c r="G13" s="14"/>
      <c r="H13" s="12"/>
      <c r="I13" s="12"/>
      <c r="J13" s="12"/>
      <c r="K13" s="12"/>
      <c r="L13" s="12"/>
      <c r="M13" s="14"/>
      <c r="N13" s="12"/>
      <c r="O13" s="12"/>
    </row>
    <row r="14" ht="20.25" customHeight="1">
      <c r="A14" s="70" t="s">
        <v>79</v>
      </c>
      <c r="B14" s="70" t="s">
        <v>80</v>
      </c>
      <c r="C14" s="12">
        <v>215300</v>
      </c>
      <c r="D14" s="12">
        <v>215300</v>
      </c>
      <c r="E14" s="12"/>
      <c r="F14" s="12">
        <v>215300</v>
      </c>
      <c r="G14" s="14"/>
      <c r="H14" s="12"/>
      <c r="I14" s="12"/>
      <c r="J14" s="12"/>
      <c r="K14" s="12"/>
      <c r="L14" s="12"/>
      <c r="M14" s="14"/>
      <c r="N14" s="12"/>
      <c r="O14" s="12"/>
    </row>
    <row r="15" ht="20.25" customHeight="1">
      <c r="A15" s="69" t="s">
        <v>81</v>
      </c>
      <c r="B15" s="69" t="s">
        <v>82</v>
      </c>
      <c r="C15" s="12">
        <v>115816</v>
      </c>
      <c r="D15" s="12">
        <v>115816</v>
      </c>
      <c r="E15" s="12">
        <v>115816</v>
      </c>
      <c r="F15" s="12"/>
      <c r="G15" s="14"/>
      <c r="H15" s="12"/>
      <c r="I15" s="12"/>
      <c r="J15" s="12"/>
      <c r="K15" s="12"/>
      <c r="L15" s="12"/>
      <c r="M15" s="14"/>
      <c r="N15" s="12"/>
      <c r="O15" s="12"/>
    </row>
    <row r="16" ht="20.25" customHeight="1">
      <c r="A16" s="70" t="s">
        <v>83</v>
      </c>
      <c r="B16" s="70" t="s">
        <v>82</v>
      </c>
      <c r="C16" s="12">
        <v>115816</v>
      </c>
      <c r="D16" s="12">
        <v>115816</v>
      </c>
      <c r="E16" s="12">
        <v>115816</v>
      </c>
      <c r="F16" s="12"/>
      <c r="G16" s="14"/>
      <c r="H16" s="12"/>
      <c r="I16" s="12"/>
      <c r="J16" s="12"/>
      <c r="K16" s="12"/>
      <c r="L16" s="12"/>
      <c r="M16" s="14"/>
      <c r="N16" s="12"/>
      <c r="O16" s="12"/>
    </row>
    <row r="17" ht="17.25" customHeight="1">
      <c r="A17" s="71" t="s">
        <v>84</v>
      </c>
      <c r="B17" s="72" t="s">
        <v>84</v>
      </c>
      <c r="C17" s="12">
        <v>129224626</v>
      </c>
      <c r="D17" s="12">
        <v>103126400</v>
      </c>
      <c r="E17" s="12">
        <v>72258000</v>
      </c>
      <c r="F17" s="12">
        <v>30868400</v>
      </c>
      <c r="G17" s="14"/>
      <c r="H17" s="12"/>
      <c r="I17" s="12">
        <v>14095226</v>
      </c>
      <c r="J17" s="12">
        <v>12003000</v>
      </c>
      <c r="K17" s="12"/>
      <c r="L17" s="12">
        <v>12003000</v>
      </c>
      <c r="M17" s="14"/>
      <c r="N17" s="12"/>
      <c r="O17" s="12"/>
    </row>
  </sheetData>
  <mergeCells>
    <mergeCell ref="A2:O2"/>
    <mergeCell ref="A3:L3"/>
    <mergeCell ref="D4:F4"/>
    <mergeCell ref="J4:O4"/>
    <mergeCell ref="A17:B17"/>
    <mergeCell ref="A4:A5"/>
    <mergeCell ref="B4:B5"/>
    <mergeCell ref="C4:C5"/>
    <mergeCell ref="G4:G5"/>
    <mergeCell ref="H4:H5"/>
    <mergeCell ref="I4:I5"/>
  </mergeCells>
  <extLst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ED43F09-D238-48FF-EE11-7E5481B848B9}" mc:Ignorable="x14ac xr xr2 xr3">
  <sheetPr>
    <outlinePr summaryRight="0"/>
  </sheetPr>
  <dimension ref="A1:D16"/>
  <sheetViews>
    <sheetView showZeros="0" topLeftCell="A1" workbookViewId="0">
      <selection activeCell="A1" sqref="A1"/>
    </sheetView>
  </sheetViews>
  <sheetFormatPr defaultRowHeight="14.25" defaultColWidth="9.140625" customHeight="1"/>
  <cols>
    <col min="1" max="1" width="49.28125" customWidth="1"/>
    <col min="2" max="2" width="43.28125" customWidth="1"/>
    <col min="3" max="3" width="48.57421875" customWidth="1"/>
    <col min="4" max="4" width="41.140625" customWidth="1"/>
  </cols>
  <sheetData>
    <row r="1" ht="14.25" customHeight="1">
      <c r="D1" s="6" t="s">
        <v>85</v>
      </c>
    </row>
    <row r="2" ht="31.5" customHeight="1">
      <c r="A2" s="2" t="s">
        <v>86</v>
      </c>
      <c r="B2" s="73"/>
      <c r="C2" s="73"/>
      <c r="D2" s="73"/>
    </row>
    <row r="3" ht="17.25" customHeight="1">
      <c r="A3" s="74" t="str">
        <f>"单位名称："&amp;"云南冶金高级技工学校"</f>
        <v>单位名称：云南冶金高级技工学校</v>
      </c>
      <c r="B3" s="5"/>
      <c r="C3" s="5"/>
      <c r="D3" s="1" t="s">
        <v>3</v>
      </c>
    </row>
    <row r="4" ht="24.75" customHeight="1">
      <c r="A4" s="7" t="s">
        <v>4</v>
      </c>
      <c r="B4" s="8"/>
      <c r="C4" s="7" t="s">
        <v>5</v>
      </c>
      <c r="D4" s="8"/>
    </row>
    <row r="5" ht="15.75" customHeight="1">
      <c r="A5" s="9" t="s">
        <v>6</v>
      </c>
      <c r="B5" s="75" t="s">
        <v>7</v>
      </c>
      <c r="C5" s="9" t="s">
        <v>87</v>
      </c>
      <c r="D5" s="75" t="s">
        <v>7</v>
      </c>
    </row>
    <row r="6" ht="14.25" customHeight="1">
      <c r="A6" s="10"/>
      <c r="B6" s="76"/>
      <c r="C6" s="10"/>
      <c r="D6" s="76"/>
    </row>
    <row r="7" ht="29.25" customHeight="1">
      <c r="A7" s="77" t="s">
        <v>88</v>
      </c>
      <c r="B7" s="25">
        <v>100371300</v>
      </c>
      <c r="C7" s="78" t="s">
        <v>89</v>
      </c>
      <c r="D7" s="25">
        <v>103126400</v>
      </c>
    </row>
    <row r="8" ht="29.25" customHeight="1">
      <c r="A8" s="79" t="s">
        <v>90</v>
      </c>
      <c r="B8" s="14">
        <v>100371300</v>
      </c>
      <c r="C8" s="13" t="str">
        <f>"（一）"&amp;"教育支出"</f>
        <v>（一）教育支出</v>
      </c>
      <c r="D8" s="14">
        <v>100268426</v>
      </c>
    </row>
    <row r="9" ht="29.25" customHeight="1">
      <c r="A9" s="79" t="s">
        <v>92</v>
      </c>
      <c r="B9" s="14"/>
      <c r="C9" s="13" t="str">
        <f>"（二）"&amp;"社会保障和就业支出"</f>
        <v>（二）社会保障和就业支出</v>
      </c>
      <c r="D9" s="14">
        <v>2857974</v>
      </c>
    </row>
    <row r="10" ht="29.25" customHeight="1">
      <c r="A10" s="79" t="s">
        <v>94</v>
      </c>
      <c r="B10" s="14"/>
      <c r="C10" s="13" t="str">
        <f>"（三）"&amp;"卫生健康支出"</f>
        <v>（三）卫生健康支出</v>
      </c>
      <c r="D10" s="14"/>
    </row>
    <row r="11" ht="29.25" customHeight="1">
      <c r="A11" s="80" t="s">
        <v>96</v>
      </c>
      <c r="B11" s="17">
        <v>2755100</v>
      </c>
      <c r="C11" s="13" t="str">
        <f>"（四）"&amp;"住房保障支出"</f>
        <v>（四）住房保障支出</v>
      </c>
      <c r="D11" s="14"/>
    </row>
    <row r="12" ht="29.25" customHeight="1">
      <c r="A12" s="79" t="s">
        <v>90</v>
      </c>
      <c r="B12" s="12">
        <v>2755100</v>
      </c>
      <c r="C12" s="18"/>
      <c r="D12" s="17"/>
    </row>
    <row r="13" ht="29.25" customHeight="1">
      <c r="A13" s="23" t="s">
        <v>92</v>
      </c>
      <c r="B13" s="12"/>
      <c r="C13" s="18"/>
      <c r="D13" s="17"/>
    </row>
    <row r="14" ht="29.25" customHeight="1">
      <c r="A14" s="23" t="s">
        <v>94</v>
      </c>
      <c r="B14" s="17"/>
      <c r="C14" s="18"/>
      <c r="D14" s="17"/>
    </row>
    <row r="15" ht="29.25" customHeight="1">
      <c r="A15" s="81"/>
      <c r="B15" s="17"/>
      <c r="C15" s="11" t="s">
        <v>98</v>
      </c>
      <c r="D15" s="17"/>
    </row>
    <row r="16" ht="29.25" customHeight="1">
      <c r="A16" s="81" t="s">
        <v>99</v>
      </c>
      <c r="B16" s="17">
        <v>103126400</v>
      </c>
      <c r="C16" s="18" t="s">
        <v>31</v>
      </c>
      <c r="D16" s="17">
        <v>103126400</v>
      </c>
    </row>
  </sheetData>
  <mergeCells>
    <mergeCell ref="A2:D2"/>
    <mergeCell ref="A3:B3"/>
    <mergeCell ref="A4:B4"/>
    <mergeCell ref="C4:D4"/>
    <mergeCell ref="A5:A6"/>
    <mergeCell ref="B5:B6"/>
    <mergeCell ref="C5:C6"/>
    <mergeCell ref="D5:D6"/>
  </mergeCells>
  <extLst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4B38D5-FDAA-C219-0C4C-C647D674005E}" mc:Ignorable="x14ac xr xr2 xr3">
  <sheetPr>
    <outlinePr summaryRight="0"/>
  </sheetPr>
  <dimension ref="A1:G15"/>
  <sheetViews>
    <sheetView showZeros="0" topLeftCell="A1" workbookViewId="0">
      <selection activeCell="A1" sqref="A1"/>
    </sheetView>
  </sheetViews>
  <sheetFormatPr defaultRowHeight="14.25" defaultColWidth="9.140625" customHeight="1"/>
  <cols>
    <col min="1" max="1" width="20.140625" customWidth="1"/>
    <col min="2" max="2" width="37.28125" customWidth="1"/>
    <col min="3" max="3" width="24.28125" customWidth="1"/>
    <col min="4" max="6" width="25.00390625" customWidth="1"/>
    <col min="7" max="7" width="24.28125" customWidth="1"/>
  </cols>
  <sheetData>
    <row r="1" ht="12" customHeight="1">
      <c r="D1" s="82"/>
      <c r="F1" s="57"/>
      <c r="G1" s="57" t="s">
        <v>100</v>
      </c>
    </row>
    <row r="2" ht="39" customHeight="1">
      <c r="A2" s="83" t="s">
        <v>101</v>
      </c>
      <c r="B2" s="83"/>
      <c r="C2" s="83"/>
      <c r="D2" s="83"/>
      <c r="E2" s="83"/>
      <c r="F2" s="83"/>
      <c r="G2" s="83"/>
    </row>
    <row r="3" ht="18" customHeight="1">
      <c r="A3" s="74" t="str">
        <f>"单位名称："&amp;"云南冶金高级技工学校"</f>
        <v>单位名称：云南冶金高级技工学校</v>
      </c>
      <c r="F3" s="61"/>
      <c r="G3" s="61" t="s">
        <v>3</v>
      </c>
    </row>
    <row r="4" ht="20.25" customHeight="1">
      <c r="A4" s="84" t="s">
        <v>102</v>
      </c>
      <c r="B4" s="85"/>
      <c r="C4" s="86" t="s">
        <v>36</v>
      </c>
      <c r="D4" s="87" t="s">
        <v>63</v>
      </c>
      <c r="E4" s="87"/>
      <c r="F4" s="8"/>
      <c r="G4" s="86" t="s">
        <v>64</v>
      </c>
    </row>
    <row r="5" ht="20.25" customHeight="1">
      <c r="A5" s="88" t="s">
        <v>54</v>
      </c>
      <c r="B5" s="89" t="s">
        <v>55</v>
      </c>
      <c r="C5" s="90"/>
      <c r="D5" s="90" t="s">
        <v>38</v>
      </c>
      <c r="E5" s="90" t="s">
        <v>103</v>
      </c>
      <c r="F5" s="90" t="s">
        <v>104</v>
      </c>
      <c r="G5" s="90"/>
    </row>
    <row r="6" ht="13.5" customHeight="1">
      <c r="A6" s="91" t="s">
        <v>105</v>
      </c>
      <c r="B6" s="91" t="s">
        <v>106</v>
      </c>
      <c r="C6" s="91" t="s">
        <v>107</v>
      </c>
      <c r="D6" s="63"/>
      <c r="E6" s="91" t="s">
        <v>108</v>
      </c>
      <c r="F6" s="91" t="s">
        <v>109</v>
      </c>
      <c r="G6" s="91" t="s">
        <v>110</v>
      </c>
    </row>
    <row r="7" ht="18" customHeight="1">
      <c r="A7" s="54" t="s">
        <v>65</v>
      </c>
      <c r="B7" s="54" t="s">
        <v>66</v>
      </c>
      <c r="C7" s="26">
        <v>97728626</v>
      </c>
      <c r="D7" s="26">
        <v>69615326</v>
      </c>
      <c r="E7" s="26">
        <v>23238767</v>
      </c>
      <c r="F7" s="26">
        <v>46376559</v>
      </c>
      <c r="G7" s="26">
        <v>28113300</v>
      </c>
    </row>
    <row r="8" ht="18" customHeight="1">
      <c r="A8" s="54" t="s">
        <v>67</v>
      </c>
      <c r="B8" s="69" t="s">
        <v>68</v>
      </c>
      <c r="C8" s="26">
        <v>97728626</v>
      </c>
      <c r="D8" s="26">
        <v>69615326</v>
      </c>
      <c r="E8" s="26">
        <v>23238767</v>
      </c>
      <c r="F8" s="26">
        <v>46376559</v>
      </c>
      <c r="G8" s="26">
        <v>28113300</v>
      </c>
    </row>
    <row r="9" ht="18" customHeight="1">
      <c r="A9" s="54" t="s">
        <v>69</v>
      </c>
      <c r="B9" s="70" t="s">
        <v>70</v>
      </c>
      <c r="C9" s="26">
        <v>97728626</v>
      </c>
      <c r="D9" s="26">
        <v>69615326</v>
      </c>
      <c r="E9" s="26">
        <v>23238767</v>
      </c>
      <c r="F9" s="26">
        <v>46376559</v>
      </c>
      <c r="G9" s="26">
        <v>28113300</v>
      </c>
    </row>
    <row r="10" ht="18" customHeight="1">
      <c r="A10" s="54" t="s">
        <v>71</v>
      </c>
      <c r="B10" s="54" t="s">
        <v>72</v>
      </c>
      <c r="C10" s="26">
        <v>2642674</v>
      </c>
      <c r="D10" s="26">
        <v>2642674</v>
      </c>
      <c r="E10" s="26">
        <v>2642674</v>
      </c>
      <c r="F10" s="26"/>
      <c r="G10" s="26"/>
    </row>
    <row r="11" ht="18" customHeight="1">
      <c r="A11" s="54" t="s">
        <v>73</v>
      </c>
      <c r="B11" s="69" t="s">
        <v>74</v>
      </c>
      <c r="C11" s="26">
        <v>2526858</v>
      </c>
      <c r="D11" s="26">
        <v>2526858</v>
      </c>
      <c r="E11" s="26">
        <v>2526858</v>
      </c>
      <c r="F11" s="26"/>
      <c r="G11" s="26"/>
    </row>
    <row r="12" ht="18" customHeight="1">
      <c r="A12" s="54" t="s">
        <v>75</v>
      </c>
      <c r="B12" s="70" t="s">
        <v>76</v>
      </c>
      <c r="C12" s="26">
        <v>2526858</v>
      </c>
      <c r="D12" s="26">
        <v>2526858</v>
      </c>
      <c r="E12" s="26">
        <v>2526858</v>
      </c>
      <c r="F12" s="26"/>
      <c r="G12" s="26"/>
    </row>
    <row r="13" ht="18" customHeight="1">
      <c r="A13" s="54" t="s">
        <v>81</v>
      </c>
      <c r="B13" s="69" t="s">
        <v>82</v>
      </c>
      <c r="C13" s="26">
        <v>115816</v>
      </c>
      <c r="D13" s="26">
        <v>115816</v>
      </c>
      <c r="E13" s="26">
        <v>115816</v>
      </c>
      <c r="F13" s="26"/>
      <c r="G13" s="26"/>
    </row>
    <row r="14" ht="18" customHeight="1">
      <c r="A14" s="54" t="s">
        <v>83</v>
      </c>
      <c r="B14" s="70" t="s">
        <v>82</v>
      </c>
      <c r="C14" s="26">
        <v>115816</v>
      </c>
      <c r="D14" s="26">
        <v>115816</v>
      </c>
      <c r="E14" s="26">
        <v>115816</v>
      </c>
      <c r="F14" s="26"/>
      <c r="G14" s="26"/>
    </row>
    <row r="15" ht="18" customHeight="1">
      <c r="A15" s="50" t="s">
        <v>84</v>
      </c>
      <c r="B15" s="92" t="s">
        <v>84</v>
      </c>
      <c r="C15" s="26">
        <v>100371300</v>
      </c>
      <c r="D15" s="26">
        <v>72258000</v>
      </c>
      <c r="E15" s="26">
        <v>25881441</v>
      </c>
      <c r="F15" s="26">
        <v>46376559</v>
      </c>
      <c r="G15" s="26">
        <v>28113300</v>
      </c>
    </row>
  </sheetData>
  <mergeCells>
    <mergeCell ref="A2:G2"/>
    <mergeCell ref="A3:E3"/>
    <mergeCell ref="A4:B4"/>
    <mergeCell ref="D4:F4"/>
    <mergeCell ref="A15:B15"/>
    <mergeCell ref="C4:C5"/>
    <mergeCell ref="G4:G5"/>
  </mergeCells>
  <extLst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26094C-C23A-5A12-B178-B4848060FCFF}" mc:Ignorable="x14ac xr xr2 xr3">
  <sheetPr>
    <outlinePr summaryRight="0"/>
  </sheetPr>
  <dimension ref="A1:F7"/>
  <sheetViews>
    <sheetView showZeros="0" topLeftCell="A1" workbookViewId="0">
      <selection activeCell="A1" sqref="A1"/>
    </sheetView>
  </sheetViews>
  <sheetFormatPr defaultRowHeight="14.25" defaultColWidth="9.140625" customHeight="1"/>
  <cols>
    <col min="1" max="1" width="27.421875" customWidth="1"/>
    <col min="2" max="6" width="31.140625" customWidth="1"/>
  </cols>
  <sheetData>
    <row r="1" ht="12" customHeight="1">
      <c r="A1" s="93"/>
      <c r="B1" s="93"/>
      <c r="C1" s="94"/>
      <c r="F1" s="95" t="s">
        <v>111</v>
      </c>
    </row>
    <row r="2" ht="25.5" customHeight="1">
      <c r="A2" s="96" t="s">
        <v>112</v>
      </c>
      <c r="B2" s="96"/>
      <c r="C2" s="96"/>
      <c r="D2" s="96"/>
      <c r="E2" s="96"/>
      <c r="F2" s="96"/>
    </row>
    <row r="3" ht="15.75" customHeight="1">
      <c r="A3" s="74" t="str">
        <f>"单位名称："&amp;"云南冶金高级技工学校"</f>
        <v>单位名称：云南冶金高级技工学校</v>
      </c>
      <c r="B3" s="93"/>
      <c r="C3" s="94"/>
      <c r="F3" s="95" t="s">
        <v>113</v>
      </c>
    </row>
    <row r="4" ht="19.5" customHeight="1">
      <c r="A4" s="62" t="s">
        <v>114</v>
      </c>
      <c r="B4" s="9" t="s">
        <v>115</v>
      </c>
      <c r="C4" s="7" t="s">
        <v>116</v>
      </c>
      <c r="D4" s="87"/>
      <c r="E4" s="8"/>
      <c r="F4" s="9" t="s">
        <v>117</v>
      </c>
    </row>
    <row r="5" ht="19.5" customHeight="1">
      <c r="A5" s="76"/>
      <c r="B5" s="10"/>
      <c r="C5" s="63" t="s">
        <v>38</v>
      </c>
      <c r="D5" s="63" t="s">
        <v>118</v>
      </c>
      <c r="E5" s="63" t="s">
        <v>119</v>
      </c>
      <c r="F5" s="10"/>
    </row>
    <row r="6" ht="18.75" customHeight="1">
      <c r="A6" s="97">
        <v>1</v>
      </c>
      <c r="B6" s="97">
        <v>2</v>
      </c>
      <c r="C6" s="98">
        <v>3</v>
      </c>
      <c r="D6" s="97">
        <v>4</v>
      </c>
      <c r="E6" s="97">
        <v>5</v>
      </c>
      <c r="F6" s="97">
        <v>6</v>
      </c>
    </row>
    <row r="7" ht="18.75" customHeight="1">
      <c r="A7" s="12">
        <v>50000</v>
      </c>
      <c r="B7" s="12"/>
      <c r="C7" s="99">
        <v>50000</v>
      </c>
      <c r="D7" s="12"/>
      <c r="E7" s="12">
        <v>50000</v>
      </c>
      <c r="F7" s="12"/>
    </row>
  </sheetData>
  <mergeCells>
    <mergeCell ref="A2:F2"/>
    <mergeCell ref="A3:D3"/>
    <mergeCell ref="C4:E4"/>
    <mergeCell ref="A4:A5"/>
    <mergeCell ref="B4:B5"/>
    <mergeCell ref="F4:F5"/>
  </mergeCells>
  <extLst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843DBED-402A-05C8-5E4A-B30D4989C191}" mc:Ignorable="x14ac xr xr2 xr3">
  <sheetPr>
    <outlinePr summaryRight="0"/>
  </sheetPr>
  <dimension ref="A1:W37"/>
  <sheetViews>
    <sheetView showZeros="0" topLeftCell="A25" workbookViewId="0">
      <selection activeCell="A1" sqref="A1"/>
    </sheetView>
  </sheetViews>
  <sheetFormatPr defaultRowHeight="14.25" defaultColWidth="9.140625" customHeight="1"/>
  <cols>
    <col min="1" max="1" width="28.7109375" customWidth="1"/>
    <col min="2" max="3" width="23.8515625" customWidth="1"/>
    <col min="4" max="4" width="14.57421875" customWidth="1"/>
    <col min="5" max="5" width="18.421875" customWidth="1"/>
    <col min="6" max="6" width="14.7109375" customWidth="1"/>
    <col min="7" max="7" width="18.8515625" customWidth="1"/>
    <col min="8" max="13" width="15.28125" customWidth="1"/>
    <col min="14" max="16" width="14.7109375" customWidth="1"/>
    <col min="17" max="17" width="14.8515625" customWidth="1"/>
    <col min="18" max="23" width="15.00390625" customWidth="1"/>
  </cols>
  <sheetData>
    <row r="1" ht="13.5" customHeight="1">
      <c r="D1" s="100"/>
      <c r="E1" s="100"/>
      <c r="F1" s="100"/>
      <c r="G1" s="100"/>
      <c r="U1" s="82"/>
      <c r="W1" s="57" t="s">
        <v>120</v>
      </c>
    </row>
    <row r="2" ht="27.75" customHeight="1">
      <c r="A2" s="30" t="s">
        <v>121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ht="13.5" customHeight="1">
      <c r="A3" s="74" t="str">
        <f>"单位名称："&amp;"云南冶金高级技工学校"</f>
        <v>单位名称：云南冶金高级技工学校</v>
      </c>
      <c r="B3" s="101"/>
      <c r="C3" s="101"/>
      <c r="D3" s="101"/>
      <c r="E3" s="101"/>
      <c r="F3" s="101"/>
      <c r="G3" s="101"/>
      <c r="H3" s="32"/>
      <c r="I3" s="32"/>
      <c r="J3" s="32"/>
      <c r="K3" s="32"/>
      <c r="L3" s="32"/>
      <c r="M3" s="32"/>
      <c r="N3" s="32"/>
      <c r="O3" s="32"/>
      <c r="P3" s="32"/>
      <c r="Q3" s="32"/>
      <c r="U3" s="82"/>
      <c r="W3" s="61" t="s">
        <v>113</v>
      </c>
    </row>
    <row r="4" ht="21.75" customHeight="1">
      <c r="A4" s="102" t="s">
        <v>122</v>
      </c>
      <c r="B4" s="102" t="s">
        <v>123</v>
      </c>
      <c r="C4" s="102" t="s">
        <v>124</v>
      </c>
      <c r="D4" s="62" t="s">
        <v>125</v>
      </c>
      <c r="E4" s="62" t="s">
        <v>126</v>
      </c>
      <c r="F4" s="62" t="s">
        <v>127</v>
      </c>
      <c r="G4" s="62" t="s">
        <v>128</v>
      </c>
      <c r="H4" s="63" t="s">
        <v>129</v>
      </c>
      <c r="I4" s="63"/>
      <c r="J4" s="63"/>
      <c r="K4" s="63"/>
      <c r="L4" s="103"/>
      <c r="M4" s="103"/>
      <c r="N4" s="103"/>
      <c r="O4" s="103"/>
      <c r="P4" s="103"/>
      <c r="Q4" s="104"/>
      <c r="R4" s="63"/>
      <c r="S4" s="63"/>
      <c r="T4" s="63"/>
      <c r="U4" s="63"/>
      <c r="V4" s="63"/>
      <c r="W4" s="63"/>
    </row>
    <row r="5" ht="21.75" customHeight="1">
      <c r="A5" s="105"/>
      <c r="B5" s="105"/>
      <c r="C5" s="105"/>
      <c r="D5" s="106"/>
      <c r="E5" s="106"/>
      <c r="F5" s="106"/>
      <c r="G5" s="106"/>
      <c r="H5" s="63" t="s">
        <v>36</v>
      </c>
      <c r="I5" s="104" t="s">
        <v>39</v>
      </c>
      <c r="J5" s="104"/>
      <c r="K5" s="104"/>
      <c r="L5" s="103"/>
      <c r="M5" s="103"/>
      <c r="N5" s="103" t="s">
        <v>130</v>
      </c>
      <c r="O5" s="103"/>
      <c r="P5" s="103"/>
      <c r="Q5" s="104" t="s">
        <v>42</v>
      </c>
      <c r="R5" s="63" t="s">
        <v>57</v>
      </c>
      <c r="S5" s="104"/>
      <c r="T5" s="104"/>
      <c r="U5" s="104"/>
      <c r="V5" s="104"/>
      <c r="W5" s="104"/>
    </row>
    <row r="6" ht="15" customHeight="1">
      <c r="A6" s="107"/>
      <c r="B6" s="107"/>
      <c r="C6" s="107"/>
      <c r="D6" s="76"/>
      <c r="E6" s="76"/>
      <c r="F6" s="76"/>
      <c r="G6" s="76"/>
      <c r="H6" s="63"/>
      <c r="I6" s="104" t="s">
        <v>131</v>
      </c>
      <c r="J6" s="104" t="s">
        <v>132</v>
      </c>
      <c r="K6" s="104" t="s">
        <v>133</v>
      </c>
      <c r="L6" s="108" t="s">
        <v>134</v>
      </c>
      <c r="M6" s="108" t="s">
        <v>135</v>
      </c>
      <c r="N6" s="108" t="s">
        <v>39</v>
      </c>
      <c r="O6" s="108" t="s">
        <v>40</v>
      </c>
      <c r="P6" s="108" t="s">
        <v>41</v>
      </c>
      <c r="Q6" s="104"/>
      <c r="R6" s="104" t="s">
        <v>38</v>
      </c>
      <c r="S6" s="104" t="s">
        <v>49</v>
      </c>
      <c r="T6" s="104" t="s">
        <v>136</v>
      </c>
      <c r="U6" s="104" t="s">
        <v>45</v>
      </c>
      <c r="V6" s="104" t="s">
        <v>46</v>
      </c>
      <c r="W6" s="104" t="s">
        <v>47</v>
      </c>
    </row>
    <row r="7" ht="27.75" customHeight="1">
      <c r="A7" s="107"/>
      <c r="B7" s="107"/>
      <c r="C7" s="107"/>
      <c r="D7" s="76"/>
      <c r="E7" s="76"/>
      <c r="F7" s="76"/>
      <c r="G7" s="76"/>
      <c r="H7" s="63"/>
      <c r="I7" s="104"/>
      <c r="J7" s="104"/>
      <c r="K7" s="104"/>
      <c r="L7" s="108"/>
      <c r="M7" s="108"/>
      <c r="N7" s="108"/>
      <c r="O7" s="108"/>
      <c r="P7" s="108"/>
      <c r="Q7" s="104"/>
      <c r="R7" s="104"/>
      <c r="S7" s="104"/>
      <c r="T7" s="104"/>
      <c r="U7" s="104"/>
      <c r="V7" s="104"/>
      <c r="W7" s="104"/>
    </row>
    <row r="8" ht="15" customHeight="1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>
      <c r="A9" s="13" t="s">
        <v>51</v>
      </c>
      <c r="B9" s="110"/>
      <c r="C9" s="13"/>
      <c r="D9" s="13"/>
      <c r="E9" s="13"/>
      <c r="F9" s="13"/>
      <c r="G9" s="13"/>
      <c r="H9" s="26">
        <v>77193000</v>
      </c>
      <c r="I9" s="26">
        <v>72258000</v>
      </c>
      <c r="J9" s="26">
        <v>17737185</v>
      </c>
      <c r="K9" s="26"/>
      <c r="L9" s="26">
        <v>54520815</v>
      </c>
      <c r="M9" s="26"/>
      <c r="N9" s="26"/>
      <c r="O9" s="26"/>
      <c r="P9" s="26"/>
      <c r="Q9" s="26">
        <v>1190000</v>
      </c>
      <c r="R9" s="26">
        <v>3745000</v>
      </c>
      <c r="S9" s="26"/>
      <c r="T9" s="26">
        <v>3745000</v>
      </c>
      <c r="U9" s="26"/>
      <c r="V9" s="26"/>
      <c r="W9" s="26"/>
    </row>
    <row r="10" ht="31.5" customHeight="1">
      <c r="A10" s="111" t="s">
        <v>51</v>
      </c>
      <c r="B10" s="110" t="s">
        <v>137</v>
      </c>
      <c r="C10" s="13" t="s">
        <v>138</v>
      </c>
      <c r="D10" s="13" t="s">
        <v>69</v>
      </c>
      <c r="E10" s="13" t="s">
        <v>70</v>
      </c>
      <c r="F10" s="13" t="s">
        <v>139</v>
      </c>
      <c r="G10" s="13" t="s">
        <v>140</v>
      </c>
      <c r="H10" s="26">
        <v>8831818</v>
      </c>
      <c r="I10" s="26">
        <v>7641818</v>
      </c>
      <c r="J10" s="26">
        <v>1910454.5</v>
      </c>
      <c r="K10" s="26"/>
      <c r="L10" s="26">
        <v>5731363.5</v>
      </c>
      <c r="M10" s="26"/>
      <c r="N10" s="26"/>
      <c r="O10" s="26"/>
      <c r="P10" s="26"/>
      <c r="Q10" s="26">
        <v>1190000</v>
      </c>
      <c r="R10" s="26"/>
      <c r="S10" s="26"/>
      <c r="T10" s="26"/>
      <c r="U10" s="26"/>
      <c r="V10" s="26"/>
      <c r="W10" s="26"/>
    </row>
    <row r="11" ht="31.5" customHeight="1">
      <c r="A11" s="111" t="s">
        <v>51</v>
      </c>
      <c r="B11" s="110" t="s">
        <v>137</v>
      </c>
      <c r="C11" s="13" t="s">
        <v>138</v>
      </c>
      <c r="D11" s="13" t="s">
        <v>69</v>
      </c>
      <c r="E11" s="13" t="s">
        <v>70</v>
      </c>
      <c r="F11" s="13" t="s">
        <v>141</v>
      </c>
      <c r="G11" s="13" t="s">
        <v>142</v>
      </c>
      <c r="H11" s="26">
        <v>5754</v>
      </c>
      <c r="I11" s="26">
        <v>5754</v>
      </c>
      <c r="J11" s="26">
        <v>1438.5</v>
      </c>
      <c r="K11" s="26"/>
      <c r="L11" s="26">
        <v>4315.5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ht="31.5" customHeight="1">
      <c r="A12" s="111" t="s">
        <v>51</v>
      </c>
      <c r="B12" s="110" t="s">
        <v>137</v>
      </c>
      <c r="C12" s="13" t="s">
        <v>138</v>
      </c>
      <c r="D12" s="13" t="s">
        <v>69</v>
      </c>
      <c r="E12" s="13" t="s">
        <v>70</v>
      </c>
      <c r="F12" s="13" t="s">
        <v>143</v>
      </c>
      <c r="G12" s="13" t="s">
        <v>144</v>
      </c>
      <c r="H12" s="26">
        <v>3000</v>
      </c>
      <c r="I12" s="26">
        <v>3000</v>
      </c>
      <c r="J12" s="26">
        <v>750</v>
      </c>
      <c r="K12" s="26"/>
      <c r="L12" s="26">
        <v>2250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ht="31.5" customHeight="1">
      <c r="A13" s="111" t="s">
        <v>51</v>
      </c>
      <c r="B13" s="110" t="s">
        <v>137</v>
      </c>
      <c r="C13" s="13" t="s">
        <v>138</v>
      </c>
      <c r="D13" s="13" t="s">
        <v>69</v>
      </c>
      <c r="E13" s="13" t="s">
        <v>70</v>
      </c>
      <c r="F13" s="13" t="s">
        <v>145</v>
      </c>
      <c r="G13" s="13" t="s">
        <v>146</v>
      </c>
      <c r="H13" s="26">
        <v>9123706</v>
      </c>
      <c r="I13" s="26">
        <v>9123706</v>
      </c>
      <c r="J13" s="26">
        <v>2280926.5</v>
      </c>
      <c r="K13" s="26"/>
      <c r="L13" s="26">
        <v>6842779.5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ht="31.5" customHeight="1">
      <c r="A14" s="111" t="s">
        <v>51</v>
      </c>
      <c r="B14" s="110" t="s">
        <v>147</v>
      </c>
      <c r="C14" s="13" t="s">
        <v>148</v>
      </c>
      <c r="D14" s="13" t="s">
        <v>75</v>
      </c>
      <c r="E14" s="13" t="s">
        <v>76</v>
      </c>
      <c r="F14" s="13" t="s">
        <v>149</v>
      </c>
      <c r="G14" s="13" t="s">
        <v>150</v>
      </c>
      <c r="H14" s="26">
        <v>2526858</v>
      </c>
      <c r="I14" s="26">
        <v>2526858</v>
      </c>
      <c r="J14" s="26">
        <v>631714.5</v>
      </c>
      <c r="K14" s="26"/>
      <c r="L14" s="26">
        <v>1895143.5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ht="31.5" customHeight="1">
      <c r="A15" s="111" t="s">
        <v>51</v>
      </c>
      <c r="B15" s="110" t="s">
        <v>147</v>
      </c>
      <c r="C15" s="13" t="s">
        <v>148</v>
      </c>
      <c r="D15" s="13" t="s">
        <v>83</v>
      </c>
      <c r="E15" s="13" t="s">
        <v>82</v>
      </c>
      <c r="F15" s="13" t="s">
        <v>151</v>
      </c>
      <c r="G15" s="13" t="s">
        <v>152</v>
      </c>
      <c r="H15" s="26">
        <v>115816</v>
      </c>
      <c r="I15" s="26">
        <v>115816</v>
      </c>
      <c r="J15" s="26">
        <v>28954</v>
      </c>
      <c r="K15" s="26"/>
      <c r="L15" s="26">
        <v>86862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ht="31.5" customHeight="1">
      <c r="A16" s="111" t="s">
        <v>51</v>
      </c>
      <c r="B16" s="110" t="s">
        <v>153</v>
      </c>
      <c r="C16" s="13" t="s">
        <v>154</v>
      </c>
      <c r="D16" s="13" t="s">
        <v>69</v>
      </c>
      <c r="E16" s="13" t="s">
        <v>70</v>
      </c>
      <c r="F16" s="13" t="s">
        <v>155</v>
      </c>
      <c r="G16" s="13" t="s">
        <v>154</v>
      </c>
      <c r="H16" s="26">
        <v>6464489</v>
      </c>
      <c r="I16" s="26">
        <v>6464489</v>
      </c>
      <c r="J16" s="26">
        <v>1616122.25</v>
      </c>
      <c r="K16" s="26"/>
      <c r="L16" s="26">
        <v>4848366.75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ht="31.5" customHeight="1">
      <c r="A17" s="111" t="s">
        <v>51</v>
      </c>
      <c r="B17" s="110" t="s">
        <v>156</v>
      </c>
      <c r="C17" s="13" t="s">
        <v>157</v>
      </c>
      <c r="D17" s="13" t="s">
        <v>69</v>
      </c>
      <c r="E17" s="13" t="s">
        <v>70</v>
      </c>
      <c r="F17" s="13" t="s">
        <v>158</v>
      </c>
      <c r="G17" s="13" t="s">
        <v>159</v>
      </c>
      <c r="H17" s="26">
        <v>50000</v>
      </c>
      <c r="I17" s="26">
        <v>50000</v>
      </c>
      <c r="J17" s="26"/>
      <c r="K17" s="26"/>
      <c r="L17" s="26">
        <v>50000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ht="31.5" customHeight="1">
      <c r="A18" s="111" t="s">
        <v>51</v>
      </c>
      <c r="B18" s="110" t="s">
        <v>160</v>
      </c>
      <c r="C18" s="13" t="s">
        <v>117</v>
      </c>
      <c r="D18" s="13" t="s">
        <v>69</v>
      </c>
      <c r="E18" s="13" t="s">
        <v>70</v>
      </c>
      <c r="F18" s="13" t="s">
        <v>161</v>
      </c>
      <c r="G18" s="13" t="s">
        <v>117</v>
      </c>
      <c r="H18" s="26">
        <v>5000</v>
      </c>
      <c r="I18" s="26"/>
      <c r="J18" s="26"/>
      <c r="K18" s="26"/>
      <c r="L18" s="26"/>
      <c r="M18" s="26"/>
      <c r="N18" s="26"/>
      <c r="O18" s="26"/>
      <c r="P18" s="26"/>
      <c r="Q18" s="26"/>
      <c r="R18" s="26">
        <v>5000</v>
      </c>
      <c r="S18" s="26"/>
      <c r="T18" s="26">
        <v>5000</v>
      </c>
      <c r="U18" s="26"/>
      <c r="V18" s="26"/>
      <c r="W18" s="26"/>
    </row>
    <row r="19" ht="31.5" customHeight="1">
      <c r="A19" s="111" t="s">
        <v>51</v>
      </c>
      <c r="B19" s="110" t="s">
        <v>162</v>
      </c>
      <c r="C19" s="13" t="s">
        <v>163</v>
      </c>
      <c r="D19" s="13" t="s">
        <v>69</v>
      </c>
      <c r="E19" s="13" t="s">
        <v>70</v>
      </c>
      <c r="F19" s="13" t="s">
        <v>164</v>
      </c>
      <c r="G19" s="13" t="s">
        <v>163</v>
      </c>
      <c r="H19" s="26">
        <v>577700</v>
      </c>
      <c r="I19" s="26">
        <v>577700</v>
      </c>
      <c r="J19" s="26">
        <v>144425</v>
      </c>
      <c r="K19" s="26"/>
      <c r="L19" s="26">
        <v>433275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ht="31.5" customHeight="1">
      <c r="A20" s="111" t="s">
        <v>51</v>
      </c>
      <c r="B20" s="110" t="s">
        <v>165</v>
      </c>
      <c r="C20" s="13" t="s">
        <v>166</v>
      </c>
      <c r="D20" s="13" t="s">
        <v>69</v>
      </c>
      <c r="E20" s="13" t="s">
        <v>70</v>
      </c>
      <c r="F20" s="13" t="s">
        <v>167</v>
      </c>
      <c r="G20" s="13" t="s">
        <v>168</v>
      </c>
      <c r="H20" s="26">
        <v>95100</v>
      </c>
      <c r="I20" s="26">
        <v>95100</v>
      </c>
      <c r="J20" s="26"/>
      <c r="K20" s="26"/>
      <c r="L20" s="26">
        <v>95100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ht="31.5" customHeight="1">
      <c r="A21" s="111" t="s">
        <v>51</v>
      </c>
      <c r="B21" s="110" t="s">
        <v>165</v>
      </c>
      <c r="C21" s="13" t="s">
        <v>166</v>
      </c>
      <c r="D21" s="13" t="s">
        <v>69</v>
      </c>
      <c r="E21" s="13" t="s">
        <v>70</v>
      </c>
      <c r="F21" s="13" t="s">
        <v>169</v>
      </c>
      <c r="G21" s="13" t="s">
        <v>170</v>
      </c>
      <c r="H21" s="26">
        <v>114000</v>
      </c>
      <c r="I21" s="26">
        <v>114000</v>
      </c>
      <c r="J21" s="26">
        <v>28500</v>
      </c>
      <c r="K21" s="26"/>
      <c r="L21" s="26">
        <v>85500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ht="31.5" customHeight="1">
      <c r="A22" s="111" t="s">
        <v>51</v>
      </c>
      <c r="B22" s="110" t="s">
        <v>165</v>
      </c>
      <c r="C22" s="13" t="s">
        <v>166</v>
      </c>
      <c r="D22" s="13" t="s">
        <v>69</v>
      </c>
      <c r="E22" s="13" t="s">
        <v>70</v>
      </c>
      <c r="F22" s="13" t="s">
        <v>171</v>
      </c>
      <c r="G22" s="13" t="s">
        <v>172</v>
      </c>
      <c r="H22" s="26">
        <v>1030000</v>
      </c>
      <c r="I22" s="26">
        <v>1030000</v>
      </c>
      <c r="J22" s="26">
        <v>257500</v>
      </c>
      <c r="K22" s="26"/>
      <c r="L22" s="26">
        <v>772500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ht="31.5" customHeight="1">
      <c r="A23" s="111" t="s">
        <v>51</v>
      </c>
      <c r="B23" s="110" t="s">
        <v>165</v>
      </c>
      <c r="C23" s="13" t="s">
        <v>166</v>
      </c>
      <c r="D23" s="13" t="s">
        <v>69</v>
      </c>
      <c r="E23" s="13" t="s">
        <v>70</v>
      </c>
      <c r="F23" s="13" t="s">
        <v>173</v>
      </c>
      <c r="G23" s="13" t="s">
        <v>174</v>
      </c>
      <c r="H23" s="26">
        <v>1150000</v>
      </c>
      <c r="I23" s="26">
        <v>1150000</v>
      </c>
      <c r="J23" s="26">
        <v>287500</v>
      </c>
      <c r="K23" s="26"/>
      <c r="L23" s="26">
        <v>862500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ht="31.5" customHeight="1">
      <c r="A24" s="111" t="s">
        <v>51</v>
      </c>
      <c r="B24" s="110" t="s">
        <v>165</v>
      </c>
      <c r="C24" s="13" t="s">
        <v>166</v>
      </c>
      <c r="D24" s="13" t="s">
        <v>69</v>
      </c>
      <c r="E24" s="13" t="s">
        <v>70</v>
      </c>
      <c r="F24" s="13" t="s">
        <v>175</v>
      </c>
      <c r="G24" s="13" t="s">
        <v>176</v>
      </c>
      <c r="H24" s="26">
        <v>29300</v>
      </c>
      <c r="I24" s="26">
        <v>29300</v>
      </c>
      <c r="J24" s="26">
        <v>7325</v>
      </c>
      <c r="K24" s="26"/>
      <c r="L24" s="26">
        <v>21975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ht="31.5" customHeight="1">
      <c r="A25" s="111" t="s">
        <v>51</v>
      </c>
      <c r="B25" s="110" t="s">
        <v>165</v>
      </c>
      <c r="C25" s="13" t="s">
        <v>166</v>
      </c>
      <c r="D25" s="13" t="s">
        <v>69</v>
      </c>
      <c r="E25" s="13" t="s">
        <v>70</v>
      </c>
      <c r="F25" s="13" t="s">
        <v>177</v>
      </c>
      <c r="G25" s="13" t="s">
        <v>178</v>
      </c>
      <c r="H25" s="26">
        <v>1127160</v>
      </c>
      <c r="I25" s="26">
        <v>1127160</v>
      </c>
      <c r="J25" s="26"/>
      <c r="K25" s="26"/>
      <c r="L25" s="26">
        <v>1127160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ht="31.5" customHeight="1">
      <c r="A26" s="111" t="s">
        <v>51</v>
      </c>
      <c r="B26" s="110" t="s">
        <v>165</v>
      </c>
      <c r="C26" s="13" t="s">
        <v>166</v>
      </c>
      <c r="D26" s="13" t="s">
        <v>69</v>
      </c>
      <c r="E26" s="13" t="s">
        <v>70</v>
      </c>
      <c r="F26" s="13" t="s">
        <v>179</v>
      </c>
      <c r="G26" s="13" t="s">
        <v>180</v>
      </c>
      <c r="H26" s="26">
        <v>524000</v>
      </c>
      <c r="I26" s="26">
        <v>524000</v>
      </c>
      <c r="J26" s="26">
        <v>131000</v>
      </c>
      <c r="K26" s="26"/>
      <c r="L26" s="26">
        <v>393000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ht="31.5" customHeight="1">
      <c r="A27" s="111" t="s">
        <v>51</v>
      </c>
      <c r="B27" s="110" t="s">
        <v>165</v>
      </c>
      <c r="C27" s="13" t="s">
        <v>166</v>
      </c>
      <c r="D27" s="13" t="s">
        <v>69</v>
      </c>
      <c r="E27" s="13" t="s">
        <v>70</v>
      </c>
      <c r="F27" s="13" t="s">
        <v>181</v>
      </c>
      <c r="G27" s="13" t="s">
        <v>182</v>
      </c>
      <c r="H27" s="26">
        <v>85000</v>
      </c>
      <c r="I27" s="26">
        <v>85000</v>
      </c>
      <c r="J27" s="26">
        <v>21250</v>
      </c>
      <c r="K27" s="26"/>
      <c r="L27" s="26">
        <v>63750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ht="31.5" customHeight="1">
      <c r="A28" s="111" t="s">
        <v>51</v>
      </c>
      <c r="B28" s="110" t="s">
        <v>165</v>
      </c>
      <c r="C28" s="13" t="s">
        <v>166</v>
      </c>
      <c r="D28" s="13" t="s">
        <v>69</v>
      </c>
      <c r="E28" s="13" t="s">
        <v>70</v>
      </c>
      <c r="F28" s="13" t="s">
        <v>183</v>
      </c>
      <c r="G28" s="13" t="s">
        <v>184</v>
      </c>
      <c r="H28" s="26">
        <v>27050000</v>
      </c>
      <c r="I28" s="26">
        <v>27050000</v>
      </c>
      <c r="J28" s="26">
        <v>6762500</v>
      </c>
      <c r="K28" s="26"/>
      <c r="L28" s="26">
        <v>20287500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ht="31.5" customHeight="1">
      <c r="A29" s="111" t="s">
        <v>51</v>
      </c>
      <c r="B29" s="110" t="s">
        <v>165</v>
      </c>
      <c r="C29" s="13" t="s">
        <v>166</v>
      </c>
      <c r="D29" s="13" t="s">
        <v>69</v>
      </c>
      <c r="E29" s="13" t="s">
        <v>70</v>
      </c>
      <c r="F29" s="13" t="s">
        <v>185</v>
      </c>
      <c r="G29" s="13" t="s">
        <v>186</v>
      </c>
      <c r="H29" s="26">
        <v>30000</v>
      </c>
      <c r="I29" s="26">
        <v>30000</v>
      </c>
      <c r="J29" s="26">
        <v>7500</v>
      </c>
      <c r="K29" s="26"/>
      <c r="L29" s="26">
        <v>22500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ht="31.5" customHeight="1">
      <c r="A30" s="111" t="s">
        <v>51</v>
      </c>
      <c r="B30" s="110" t="s">
        <v>165</v>
      </c>
      <c r="C30" s="13" t="s">
        <v>166</v>
      </c>
      <c r="D30" s="13" t="s">
        <v>69</v>
      </c>
      <c r="E30" s="13" t="s">
        <v>70</v>
      </c>
      <c r="F30" s="13" t="s">
        <v>187</v>
      </c>
      <c r="G30" s="13" t="s">
        <v>188</v>
      </c>
      <c r="H30" s="26">
        <v>4022590</v>
      </c>
      <c r="I30" s="26">
        <v>4022590</v>
      </c>
      <c r="J30" s="26">
        <v>1005647.5</v>
      </c>
      <c r="K30" s="26"/>
      <c r="L30" s="26">
        <v>3016942.5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ht="31.5" customHeight="1">
      <c r="A31" s="111" t="s">
        <v>51</v>
      </c>
      <c r="B31" s="110" t="s">
        <v>165</v>
      </c>
      <c r="C31" s="13" t="s">
        <v>166</v>
      </c>
      <c r="D31" s="13" t="s">
        <v>69</v>
      </c>
      <c r="E31" s="13" t="s">
        <v>70</v>
      </c>
      <c r="F31" s="13" t="s">
        <v>189</v>
      </c>
      <c r="G31" s="13" t="s">
        <v>190</v>
      </c>
      <c r="H31" s="26">
        <v>6530000</v>
      </c>
      <c r="I31" s="26">
        <v>6530000</v>
      </c>
      <c r="J31" s="26">
        <v>1632500</v>
      </c>
      <c r="K31" s="26"/>
      <c r="L31" s="26">
        <v>4897500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ht="31.5" customHeight="1">
      <c r="A32" s="111" t="s">
        <v>51</v>
      </c>
      <c r="B32" s="110" t="s">
        <v>165</v>
      </c>
      <c r="C32" s="13" t="s">
        <v>166</v>
      </c>
      <c r="D32" s="13" t="s">
        <v>69</v>
      </c>
      <c r="E32" s="13" t="s">
        <v>70</v>
      </c>
      <c r="F32" s="13" t="s">
        <v>191</v>
      </c>
      <c r="G32" s="13" t="s">
        <v>192</v>
      </c>
      <c r="H32" s="26">
        <v>254400</v>
      </c>
      <c r="I32" s="26">
        <v>254400</v>
      </c>
      <c r="J32" s="26">
        <v>63600</v>
      </c>
      <c r="K32" s="26"/>
      <c r="L32" s="26">
        <v>190800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ht="31.5" customHeight="1">
      <c r="A33" s="111" t="s">
        <v>51</v>
      </c>
      <c r="B33" s="110" t="s">
        <v>165</v>
      </c>
      <c r="C33" s="13" t="s">
        <v>166</v>
      </c>
      <c r="D33" s="13" t="s">
        <v>69</v>
      </c>
      <c r="E33" s="13" t="s">
        <v>70</v>
      </c>
      <c r="F33" s="13" t="s">
        <v>193</v>
      </c>
      <c r="G33" s="13" t="s">
        <v>194</v>
      </c>
      <c r="H33" s="26">
        <v>3489309</v>
      </c>
      <c r="I33" s="26">
        <v>3489309</v>
      </c>
      <c r="J33" s="26">
        <v>872327.25</v>
      </c>
      <c r="K33" s="26"/>
      <c r="L33" s="26">
        <v>2616981.75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ht="31.5" customHeight="1">
      <c r="A34" s="111" t="s">
        <v>51</v>
      </c>
      <c r="B34" s="110" t="s">
        <v>165</v>
      </c>
      <c r="C34" s="13" t="s">
        <v>166</v>
      </c>
      <c r="D34" s="13" t="s">
        <v>69</v>
      </c>
      <c r="E34" s="13" t="s">
        <v>70</v>
      </c>
      <c r="F34" s="13" t="s">
        <v>195</v>
      </c>
      <c r="G34" s="13" t="s">
        <v>196</v>
      </c>
      <c r="H34" s="26">
        <v>37000</v>
      </c>
      <c r="I34" s="26">
        <v>37000</v>
      </c>
      <c r="J34" s="26"/>
      <c r="K34" s="26"/>
      <c r="L34" s="26">
        <v>37000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ht="31.5" customHeight="1">
      <c r="A35" s="111" t="s">
        <v>51</v>
      </c>
      <c r="B35" s="110" t="s">
        <v>165</v>
      </c>
      <c r="C35" s="13" t="s">
        <v>166</v>
      </c>
      <c r="D35" s="13" t="s">
        <v>69</v>
      </c>
      <c r="E35" s="13" t="s">
        <v>70</v>
      </c>
      <c r="F35" s="13" t="s">
        <v>197</v>
      </c>
      <c r="G35" s="13" t="s">
        <v>198</v>
      </c>
      <c r="H35" s="26">
        <v>181000</v>
      </c>
      <c r="I35" s="26">
        <v>181000</v>
      </c>
      <c r="J35" s="26">
        <v>45250</v>
      </c>
      <c r="K35" s="26"/>
      <c r="L35" s="26">
        <v>135750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ht="31.5" customHeight="1">
      <c r="A36" s="111" t="s">
        <v>51</v>
      </c>
      <c r="B36" s="110" t="s">
        <v>199</v>
      </c>
      <c r="C36" s="13" t="s">
        <v>200</v>
      </c>
      <c r="D36" s="13" t="s">
        <v>69</v>
      </c>
      <c r="E36" s="13" t="s">
        <v>70</v>
      </c>
      <c r="F36" s="13" t="s">
        <v>155</v>
      </c>
      <c r="G36" s="13" t="s">
        <v>154</v>
      </c>
      <c r="H36" s="26">
        <v>3740000</v>
      </c>
      <c r="I36" s="26"/>
      <c r="J36" s="26"/>
      <c r="K36" s="26"/>
      <c r="L36" s="26"/>
      <c r="M36" s="26"/>
      <c r="N36" s="26"/>
      <c r="O36" s="26"/>
      <c r="P36" s="26"/>
      <c r="Q36" s="26"/>
      <c r="R36" s="26">
        <v>3740000</v>
      </c>
      <c r="S36" s="26"/>
      <c r="T36" s="26">
        <v>3740000</v>
      </c>
      <c r="U36" s="26"/>
      <c r="V36" s="26"/>
      <c r="W36" s="26"/>
    </row>
    <row r="37" ht="18.75" customHeight="1">
      <c r="A37" s="112" t="s">
        <v>84</v>
      </c>
      <c r="B37" s="113"/>
      <c r="C37" s="113"/>
      <c r="D37" s="113"/>
      <c r="E37" s="113"/>
      <c r="F37" s="113"/>
      <c r="G37" s="114"/>
      <c r="H37" s="26">
        <v>77193000</v>
      </c>
      <c r="I37" s="26">
        <v>72258000</v>
      </c>
      <c r="J37" s="26">
        <v>17737185</v>
      </c>
      <c r="K37" s="26"/>
      <c r="L37" s="26">
        <v>54520815</v>
      </c>
      <c r="M37" s="26"/>
      <c r="N37" s="26"/>
      <c r="O37" s="26"/>
      <c r="P37" s="26"/>
      <c r="Q37" s="26">
        <v>1190000</v>
      </c>
      <c r="R37" s="26">
        <v>3745000</v>
      </c>
      <c r="S37" s="26"/>
      <c r="T37" s="26">
        <v>3745000</v>
      </c>
      <c r="U37" s="26"/>
      <c r="V37" s="26"/>
      <c r="W37" s="26"/>
    </row>
  </sheetData>
  <mergeCells>
    <mergeCell ref="A2:W2"/>
    <mergeCell ref="A3:G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extLst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145E39E-243F-C94A-889D-AB6EB3280056}" mc:Ignorable="x14ac xr xr2 xr3">
  <sheetPr>
    <outlinePr summaryRight="0"/>
  </sheetPr>
  <dimension ref="A1:W49"/>
  <sheetViews>
    <sheetView showZeros="0" topLeftCell="A22" workbookViewId="0">
      <selection activeCell="A1" sqref="A1"/>
    </sheetView>
  </sheetViews>
  <sheetFormatPr defaultRowHeight="14.25" defaultColWidth="9.140625" customHeight="1"/>
  <cols>
    <col min="1" max="1" width="14.57421875" customWidth="1"/>
    <col min="2" max="2" width="21.00390625" customWidth="1"/>
    <col min="3" max="3" width="31.28125" customWidth="1"/>
    <col min="4" max="4" width="23.8515625" customWidth="1"/>
    <col min="5" max="5" width="15.57421875" customWidth="1"/>
    <col min="6" max="6" width="19.7109375" customWidth="1"/>
    <col min="7" max="7" width="14.8515625" customWidth="1"/>
    <col min="8" max="8" width="19.7109375" customWidth="1"/>
    <col min="9" max="16" width="14.140625" customWidth="1"/>
    <col min="17" max="17" width="13.57421875" customWidth="1"/>
    <col min="18" max="23" width="15.140625" customWidth="1"/>
  </cols>
  <sheetData>
    <row r="1" ht="13.5" customHeight="1">
      <c r="E1" s="100"/>
      <c r="F1" s="100"/>
      <c r="G1" s="100"/>
      <c r="H1" s="100"/>
      <c r="U1" s="82"/>
      <c r="W1" s="57" t="s">
        <v>201</v>
      </c>
    </row>
    <row r="2" ht="27.75" customHeight="1">
      <c r="A2" s="30" t="s">
        <v>202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ht="13.5" customHeight="1">
      <c r="A3" s="74" t="str">
        <f t="shared" si="0" ref="A3:B3">"单位名称："&amp;"云南冶金高级技工学校"</f>
        <v>单位名称：云南冶金高级技工学校</v>
      </c>
      <c r="B3" s="115" t="str">
        <f t="shared" si="0"/>
        <v>单位名称：云南冶金高级技工学校</v>
      </c>
      <c r="C3" s="115"/>
      <c r="D3" s="115"/>
      <c r="E3" s="115"/>
      <c r="F3" s="115"/>
      <c r="G3" s="115"/>
      <c r="H3" s="115"/>
      <c r="I3" s="115"/>
      <c r="J3" s="32"/>
      <c r="K3" s="32"/>
      <c r="L3" s="32"/>
      <c r="M3" s="32"/>
      <c r="N3" s="32"/>
      <c r="O3" s="32"/>
      <c r="P3" s="32"/>
      <c r="Q3" s="32"/>
      <c r="U3" s="82"/>
      <c r="W3" s="61" t="s">
        <v>113</v>
      </c>
    </row>
    <row r="4" ht="21.75" customHeight="1">
      <c r="A4" s="102" t="s">
        <v>203</v>
      </c>
      <c r="B4" s="102" t="s">
        <v>123</v>
      </c>
      <c r="C4" s="102" t="s">
        <v>124</v>
      </c>
      <c r="D4" s="102" t="s">
        <v>204</v>
      </c>
      <c r="E4" s="62" t="s">
        <v>125</v>
      </c>
      <c r="F4" s="62" t="s">
        <v>126</v>
      </c>
      <c r="G4" s="62" t="s">
        <v>127</v>
      </c>
      <c r="H4" s="62" t="s">
        <v>128</v>
      </c>
      <c r="I4" s="63" t="s">
        <v>36</v>
      </c>
      <c r="J4" s="63" t="s">
        <v>205</v>
      </c>
      <c r="K4" s="63"/>
      <c r="L4" s="63"/>
      <c r="M4" s="63"/>
      <c r="N4" s="103" t="s">
        <v>130</v>
      </c>
      <c r="O4" s="103"/>
      <c r="P4" s="103"/>
      <c r="Q4" s="62" t="s">
        <v>42</v>
      </c>
      <c r="R4" s="7" t="s">
        <v>57</v>
      </c>
      <c r="S4" s="87"/>
      <c r="T4" s="87"/>
      <c r="U4" s="87"/>
      <c r="V4" s="87"/>
      <c r="W4" s="8"/>
    </row>
    <row r="5" ht="21.75" customHeight="1">
      <c r="A5" s="105"/>
      <c r="B5" s="105"/>
      <c r="C5" s="105"/>
      <c r="D5" s="105"/>
      <c r="E5" s="106"/>
      <c r="F5" s="106"/>
      <c r="G5" s="106"/>
      <c r="H5" s="106"/>
      <c r="I5" s="63"/>
      <c r="J5" s="104" t="s">
        <v>39</v>
      </c>
      <c r="K5" s="104"/>
      <c r="L5" s="104" t="s">
        <v>40</v>
      </c>
      <c r="M5" s="104" t="s">
        <v>41</v>
      </c>
      <c r="N5" s="116" t="s">
        <v>39</v>
      </c>
      <c r="O5" s="116" t="s">
        <v>40</v>
      </c>
      <c r="P5" s="116" t="s">
        <v>41</v>
      </c>
      <c r="Q5" s="106"/>
      <c r="R5" s="62" t="s">
        <v>38</v>
      </c>
      <c r="S5" s="62" t="s">
        <v>49</v>
      </c>
      <c r="T5" s="62" t="s">
        <v>136</v>
      </c>
      <c r="U5" s="62" t="s">
        <v>45</v>
      </c>
      <c r="V5" s="62" t="s">
        <v>46</v>
      </c>
      <c r="W5" s="62" t="s">
        <v>47</v>
      </c>
    </row>
    <row r="6" ht="40.5" customHeight="1">
      <c r="A6" s="107"/>
      <c r="B6" s="107"/>
      <c r="C6" s="107"/>
      <c r="D6" s="107"/>
      <c r="E6" s="76"/>
      <c r="F6" s="76"/>
      <c r="G6" s="76"/>
      <c r="H6" s="76"/>
      <c r="I6" s="63"/>
      <c r="J6" s="104" t="s">
        <v>38</v>
      </c>
      <c r="K6" s="104" t="s">
        <v>206</v>
      </c>
      <c r="L6" s="104"/>
      <c r="M6" s="104"/>
      <c r="N6" s="76"/>
      <c r="O6" s="76"/>
      <c r="P6" s="76"/>
      <c r="Q6" s="76"/>
      <c r="R6" s="76"/>
      <c r="S6" s="76"/>
      <c r="T6" s="76"/>
      <c r="U6" s="10"/>
      <c r="V6" s="76"/>
      <c r="W6" s="76"/>
    </row>
    <row r="7" ht="15" customHeight="1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</row>
    <row r="8" ht="33" customHeight="1">
      <c r="A8" s="13"/>
      <c r="B8" s="110"/>
      <c r="C8" s="13" t="s">
        <v>207</v>
      </c>
      <c r="D8" s="13"/>
      <c r="E8" s="13"/>
      <c r="F8" s="13"/>
      <c r="G8" s="13"/>
      <c r="H8" s="13"/>
      <c r="I8" s="117">
        <v>172500</v>
      </c>
      <c r="J8" s="117"/>
      <c r="K8" s="117"/>
      <c r="L8" s="117"/>
      <c r="M8" s="117"/>
      <c r="N8" s="117">
        <v>172500</v>
      </c>
      <c r="O8" s="117"/>
      <c r="P8" s="117"/>
      <c r="Q8" s="117"/>
      <c r="R8" s="117"/>
      <c r="S8" s="117"/>
      <c r="T8" s="117"/>
      <c r="U8" s="14"/>
      <c r="V8" s="117"/>
      <c r="W8" s="117"/>
    </row>
    <row r="9" ht="33" customHeight="1">
      <c r="A9" s="13" t="s">
        <v>208</v>
      </c>
      <c r="B9" s="110" t="s">
        <v>209</v>
      </c>
      <c r="C9" s="13" t="s">
        <v>207</v>
      </c>
      <c r="D9" s="13" t="s">
        <v>51</v>
      </c>
      <c r="E9" s="13" t="s">
        <v>69</v>
      </c>
      <c r="F9" s="13" t="s">
        <v>70</v>
      </c>
      <c r="G9" s="13" t="s">
        <v>210</v>
      </c>
      <c r="H9" s="13" t="s">
        <v>211</v>
      </c>
      <c r="I9" s="117">
        <v>172500</v>
      </c>
      <c r="J9" s="117"/>
      <c r="K9" s="117"/>
      <c r="L9" s="117"/>
      <c r="M9" s="117"/>
      <c r="N9" s="117">
        <v>172500</v>
      </c>
      <c r="O9" s="117"/>
      <c r="P9" s="117"/>
      <c r="Q9" s="117"/>
      <c r="R9" s="117"/>
      <c r="S9" s="117"/>
      <c r="T9" s="117"/>
      <c r="U9" s="14"/>
      <c r="V9" s="117"/>
      <c r="W9" s="117"/>
    </row>
    <row r="10" ht="33" customHeight="1">
      <c r="A10" s="13"/>
      <c r="B10" s="13"/>
      <c r="C10" s="13" t="s">
        <v>212</v>
      </c>
      <c r="D10" s="13"/>
      <c r="E10" s="13"/>
      <c r="F10" s="13"/>
      <c r="G10" s="13"/>
      <c r="H10" s="13"/>
      <c r="I10" s="117">
        <v>215300</v>
      </c>
      <c r="J10" s="117"/>
      <c r="K10" s="117"/>
      <c r="L10" s="117"/>
      <c r="M10" s="117"/>
      <c r="N10" s="117">
        <v>215300</v>
      </c>
      <c r="O10" s="117"/>
      <c r="P10" s="117"/>
      <c r="Q10" s="117"/>
      <c r="R10" s="117"/>
      <c r="S10" s="117"/>
      <c r="T10" s="117"/>
      <c r="U10" s="14"/>
      <c r="V10" s="117"/>
      <c r="W10" s="117"/>
    </row>
    <row r="11" ht="33" customHeight="1">
      <c r="A11" s="13" t="s">
        <v>213</v>
      </c>
      <c r="B11" s="110" t="s">
        <v>214</v>
      </c>
      <c r="C11" s="13" t="s">
        <v>212</v>
      </c>
      <c r="D11" s="13" t="s">
        <v>51</v>
      </c>
      <c r="E11" s="13" t="s">
        <v>79</v>
      </c>
      <c r="F11" s="13" t="s">
        <v>80</v>
      </c>
      <c r="G11" s="13" t="s">
        <v>169</v>
      </c>
      <c r="H11" s="13" t="s">
        <v>170</v>
      </c>
      <c r="I11" s="117">
        <v>30000</v>
      </c>
      <c r="J11" s="117"/>
      <c r="K11" s="117"/>
      <c r="L11" s="117"/>
      <c r="M11" s="117"/>
      <c r="N11" s="117">
        <v>30000</v>
      </c>
      <c r="O11" s="117"/>
      <c r="P11" s="117"/>
      <c r="Q11" s="117"/>
      <c r="R11" s="117"/>
      <c r="S11" s="117"/>
      <c r="T11" s="117"/>
      <c r="U11" s="14"/>
      <c r="V11" s="117"/>
      <c r="W11" s="117"/>
    </row>
    <row r="12" ht="33" customHeight="1">
      <c r="A12" s="13" t="s">
        <v>213</v>
      </c>
      <c r="B12" s="110" t="s">
        <v>214</v>
      </c>
      <c r="C12" s="13" t="s">
        <v>212</v>
      </c>
      <c r="D12" s="13" t="s">
        <v>51</v>
      </c>
      <c r="E12" s="13" t="s">
        <v>79</v>
      </c>
      <c r="F12" s="13" t="s">
        <v>80</v>
      </c>
      <c r="G12" s="13" t="s">
        <v>179</v>
      </c>
      <c r="H12" s="13" t="s">
        <v>180</v>
      </c>
      <c r="I12" s="117">
        <v>30000</v>
      </c>
      <c r="J12" s="117"/>
      <c r="K12" s="117"/>
      <c r="L12" s="117"/>
      <c r="M12" s="117"/>
      <c r="N12" s="117">
        <v>30000</v>
      </c>
      <c r="O12" s="117"/>
      <c r="P12" s="117"/>
      <c r="Q12" s="117"/>
      <c r="R12" s="117"/>
      <c r="S12" s="117"/>
      <c r="T12" s="117"/>
      <c r="U12" s="14"/>
      <c r="V12" s="117"/>
      <c r="W12" s="117"/>
    </row>
    <row r="13" ht="33" customHeight="1">
      <c r="A13" s="13" t="s">
        <v>213</v>
      </c>
      <c r="B13" s="110" t="s">
        <v>214</v>
      </c>
      <c r="C13" s="13" t="s">
        <v>212</v>
      </c>
      <c r="D13" s="13" t="s">
        <v>51</v>
      </c>
      <c r="E13" s="13" t="s">
        <v>79</v>
      </c>
      <c r="F13" s="13" t="s">
        <v>80</v>
      </c>
      <c r="G13" s="13" t="s">
        <v>181</v>
      </c>
      <c r="H13" s="13" t="s">
        <v>182</v>
      </c>
      <c r="I13" s="117">
        <v>95300</v>
      </c>
      <c r="J13" s="117"/>
      <c r="K13" s="117"/>
      <c r="L13" s="117"/>
      <c r="M13" s="117"/>
      <c r="N13" s="117">
        <v>95300</v>
      </c>
      <c r="O13" s="117"/>
      <c r="P13" s="117"/>
      <c r="Q13" s="117"/>
      <c r="R13" s="117"/>
      <c r="S13" s="117"/>
      <c r="T13" s="117"/>
      <c r="U13" s="14"/>
      <c r="V13" s="117"/>
      <c r="W13" s="117"/>
    </row>
    <row r="14" ht="33" customHeight="1">
      <c r="A14" s="13" t="s">
        <v>213</v>
      </c>
      <c r="B14" s="110" t="s">
        <v>214</v>
      </c>
      <c r="C14" s="13" t="s">
        <v>212</v>
      </c>
      <c r="D14" s="13" t="s">
        <v>51</v>
      </c>
      <c r="E14" s="13" t="s">
        <v>79</v>
      </c>
      <c r="F14" s="13" t="s">
        <v>80</v>
      </c>
      <c r="G14" s="13" t="s">
        <v>185</v>
      </c>
      <c r="H14" s="13" t="s">
        <v>186</v>
      </c>
      <c r="I14" s="117">
        <v>30000</v>
      </c>
      <c r="J14" s="117"/>
      <c r="K14" s="117"/>
      <c r="L14" s="117"/>
      <c r="M14" s="117"/>
      <c r="N14" s="117">
        <v>30000</v>
      </c>
      <c r="O14" s="117"/>
      <c r="P14" s="117"/>
      <c r="Q14" s="117"/>
      <c r="R14" s="117"/>
      <c r="S14" s="117"/>
      <c r="T14" s="117"/>
      <c r="U14" s="14"/>
      <c r="V14" s="117"/>
      <c r="W14" s="117"/>
    </row>
    <row r="15" ht="33" customHeight="1">
      <c r="A15" s="13" t="s">
        <v>213</v>
      </c>
      <c r="B15" s="110" t="s">
        <v>214</v>
      </c>
      <c r="C15" s="13" t="s">
        <v>212</v>
      </c>
      <c r="D15" s="13" t="s">
        <v>51</v>
      </c>
      <c r="E15" s="13" t="s">
        <v>79</v>
      </c>
      <c r="F15" s="13" t="s">
        <v>80</v>
      </c>
      <c r="G15" s="13" t="s">
        <v>187</v>
      </c>
      <c r="H15" s="13" t="s">
        <v>188</v>
      </c>
      <c r="I15" s="117">
        <v>30000</v>
      </c>
      <c r="J15" s="117"/>
      <c r="K15" s="117"/>
      <c r="L15" s="117"/>
      <c r="M15" s="117"/>
      <c r="N15" s="117">
        <v>30000</v>
      </c>
      <c r="O15" s="117"/>
      <c r="P15" s="117"/>
      <c r="Q15" s="117"/>
      <c r="R15" s="117"/>
      <c r="S15" s="117"/>
      <c r="T15" s="117"/>
      <c r="U15" s="14"/>
      <c r="V15" s="117"/>
      <c r="W15" s="117"/>
    </row>
    <row r="16" ht="33" customHeight="1">
      <c r="A16" s="13"/>
      <c r="B16" s="13"/>
      <c r="C16" s="13" t="s">
        <v>215</v>
      </c>
      <c r="D16" s="13"/>
      <c r="E16" s="13"/>
      <c r="F16" s="13"/>
      <c r="G16" s="13"/>
      <c r="H16" s="13"/>
      <c r="I16" s="117">
        <v>650200</v>
      </c>
      <c r="J16" s="117"/>
      <c r="K16" s="117"/>
      <c r="L16" s="117"/>
      <c r="M16" s="117"/>
      <c r="N16" s="117">
        <v>650200</v>
      </c>
      <c r="O16" s="117"/>
      <c r="P16" s="117"/>
      <c r="Q16" s="117"/>
      <c r="R16" s="117"/>
      <c r="S16" s="117"/>
      <c r="T16" s="117"/>
      <c r="U16" s="14"/>
      <c r="V16" s="117"/>
      <c r="W16" s="117"/>
    </row>
    <row r="17" ht="33" customHeight="1">
      <c r="A17" s="13" t="s">
        <v>208</v>
      </c>
      <c r="B17" s="110" t="s">
        <v>216</v>
      </c>
      <c r="C17" s="13" t="s">
        <v>215</v>
      </c>
      <c r="D17" s="13" t="s">
        <v>51</v>
      </c>
      <c r="E17" s="13" t="s">
        <v>69</v>
      </c>
      <c r="F17" s="13" t="s">
        <v>70</v>
      </c>
      <c r="G17" s="13" t="s">
        <v>210</v>
      </c>
      <c r="H17" s="13" t="s">
        <v>211</v>
      </c>
      <c r="I17" s="117">
        <v>650200</v>
      </c>
      <c r="J17" s="117"/>
      <c r="K17" s="117"/>
      <c r="L17" s="117"/>
      <c r="M17" s="117"/>
      <c r="N17" s="117">
        <v>650200</v>
      </c>
      <c r="O17" s="117"/>
      <c r="P17" s="117"/>
      <c r="Q17" s="117"/>
      <c r="R17" s="117"/>
      <c r="S17" s="117"/>
      <c r="T17" s="117"/>
      <c r="U17" s="14"/>
      <c r="V17" s="117"/>
      <c r="W17" s="117"/>
    </row>
    <row r="18" ht="33" customHeight="1">
      <c r="A18" s="13"/>
      <c r="B18" s="13"/>
      <c r="C18" s="13" t="s">
        <v>217</v>
      </c>
      <c r="D18" s="13"/>
      <c r="E18" s="13"/>
      <c r="F18" s="13"/>
      <c r="G18" s="13"/>
      <c r="H18" s="13"/>
      <c r="I18" s="117">
        <v>28113300</v>
      </c>
      <c r="J18" s="117">
        <v>28113300</v>
      </c>
      <c r="K18" s="117">
        <v>28113300</v>
      </c>
      <c r="L18" s="117"/>
      <c r="M18" s="117"/>
      <c r="N18" s="117"/>
      <c r="O18" s="117"/>
      <c r="P18" s="117"/>
      <c r="Q18" s="117"/>
      <c r="R18" s="117"/>
      <c r="S18" s="117"/>
      <c r="T18" s="117"/>
      <c r="U18" s="14"/>
      <c r="V18" s="117"/>
      <c r="W18" s="117"/>
    </row>
    <row r="19" ht="33" customHeight="1">
      <c r="A19" s="13" t="s">
        <v>213</v>
      </c>
      <c r="B19" s="110" t="s">
        <v>218</v>
      </c>
      <c r="C19" s="13" t="s">
        <v>217</v>
      </c>
      <c r="D19" s="13" t="s">
        <v>51</v>
      </c>
      <c r="E19" s="13" t="s">
        <v>69</v>
      </c>
      <c r="F19" s="13" t="s">
        <v>70</v>
      </c>
      <c r="G19" s="13" t="s">
        <v>181</v>
      </c>
      <c r="H19" s="13" t="s">
        <v>182</v>
      </c>
      <c r="I19" s="117">
        <v>725000</v>
      </c>
      <c r="J19" s="117">
        <v>725000</v>
      </c>
      <c r="K19" s="117">
        <v>725000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4"/>
      <c r="V19" s="117"/>
      <c r="W19" s="117"/>
    </row>
    <row r="20" ht="33" customHeight="1">
      <c r="A20" s="13" t="s">
        <v>213</v>
      </c>
      <c r="B20" s="110" t="s">
        <v>218</v>
      </c>
      <c r="C20" s="13" t="s">
        <v>217</v>
      </c>
      <c r="D20" s="13" t="s">
        <v>51</v>
      </c>
      <c r="E20" s="13" t="s">
        <v>69</v>
      </c>
      <c r="F20" s="13" t="s">
        <v>70</v>
      </c>
      <c r="G20" s="13" t="s">
        <v>183</v>
      </c>
      <c r="H20" s="13" t="s">
        <v>184</v>
      </c>
      <c r="I20" s="117">
        <v>26160000</v>
      </c>
      <c r="J20" s="117">
        <v>26160000</v>
      </c>
      <c r="K20" s="117">
        <v>26160000</v>
      </c>
      <c r="L20" s="117"/>
      <c r="M20" s="117"/>
      <c r="N20" s="117"/>
      <c r="O20" s="117"/>
      <c r="P20" s="117"/>
      <c r="Q20" s="117"/>
      <c r="R20" s="117"/>
      <c r="S20" s="117"/>
      <c r="T20" s="117"/>
      <c r="U20" s="14"/>
      <c r="V20" s="117"/>
      <c r="W20" s="117"/>
    </row>
    <row r="21" ht="33" customHeight="1">
      <c r="A21" s="13" t="s">
        <v>213</v>
      </c>
      <c r="B21" s="110" t="s">
        <v>218</v>
      </c>
      <c r="C21" s="13" t="s">
        <v>217</v>
      </c>
      <c r="D21" s="13" t="s">
        <v>51</v>
      </c>
      <c r="E21" s="13" t="s">
        <v>69</v>
      </c>
      <c r="F21" s="13" t="s">
        <v>70</v>
      </c>
      <c r="G21" s="13" t="s">
        <v>193</v>
      </c>
      <c r="H21" s="13" t="s">
        <v>194</v>
      </c>
      <c r="I21" s="117">
        <v>1228300</v>
      </c>
      <c r="J21" s="117">
        <v>1228300</v>
      </c>
      <c r="K21" s="117">
        <v>1228300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4"/>
      <c r="V21" s="117"/>
      <c r="W21" s="117"/>
    </row>
    <row r="22" ht="33" customHeight="1">
      <c r="A22" s="13"/>
      <c r="B22" s="13"/>
      <c r="C22" s="13" t="s">
        <v>219</v>
      </c>
      <c r="D22" s="13"/>
      <c r="E22" s="13"/>
      <c r="F22" s="13"/>
      <c r="G22" s="13"/>
      <c r="H22" s="13"/>
      <c r="I22" s="117">
        <v>225000</v>
      </c>
      <c r="J22" s="117"/>
      <c r="K22" s="117"/>
      <c r="L22" s="117"/>
      <c r="M22" s="117"/>
      <c r="N22" s="117">
        <v>225000</v>
      </c>
      <c r="O22" s="117"/>
      <c r="P22" s="117"/>
      <c r="Q22" s="117"/>
      <c r="R22" s="117"/>
      <c r="S22" s="117"/>
      <c r="T22" s="117"/>
      <c r="U22" s="14"/>
      <c r="V22" s="117"/>
      <c r="W22" s="117"/>
    </row>
    <row r="23" ht="33" customHeight="1">
      <c r="A23" s="13" t="s">
        <v>213</v>
      </c>
      <c r="B23" s="110" t="s">
        <v>220</v>
      </c>
      <c r="C23" s="13" t="s">
        <v>219</v>
      </c>
      <c r="D23" s="13" t="s">
        <v>51</v>
      </c>
      <c r="E23" s="13" t="s">
        <v>69</v>
      </c>
      <c r="F23" s="13" t="s">
        <v>70</v>
      </c>
      <c r="G23" s="13" t="s">
        <v>193</v>
      </c>
      <c r="H23" s="13" t="s">
        <v>194</v>
      </c>
      <c r="I23" s="117">
        <v>225000</v>
      </c>
      <c r="J23" s="117"/>
      <c r="K23" s="117"/>
      <c r="L23" s="117"/>
      <c r="M23" s="117"/>
      <c r="N23" s="117">
        <v>225000</v>
      </c>
      <c r="O23" s="117"/>
      <c r="P23" s="117"/>
      <c r="Q23" s="117"/>
      <c r="R23" s="117"/>
      <c r="S23" s="117"/>
      <c r="T23" s="117"/>
      <c r="U23" s="14"/>
      <c r="V23" s="117"/>
      <c r="W23" s="117"/>
    </row>
    <row r="24" ht="33" customHeight="1">
      <c r="A24" s="13"/>
      <c r="B24" s="13"/>
      <c r="C24" s="13" t="s">
        <v>221</v>
      </c>
      <c r="D24" s="13"/>
      <c r="E24" s="13"/>
      <c r="F24" s="13"/>
      <c r="G24" s="13"/>
      <c r="H24" s="13"/>
      <c r="I24" s="117">
        <v>300000</v>
      </c>
      <c r="J24" s="117"/>
      <c r="K24" s="117"/>
      <c r="L24" s="117"/>
      <c r="M24" s="117"/>
      <c r="N24" s="117">
        <v>300000</v>
      </c>
      <c r="O24" s="117"/>
      <c r="P24" s="117"/>
      <c r="Q24" s="117"/>
      <c r="R24" s="117"/>
      <c r="S24" s="117"/>
      <c r="T24" s="117"/>
      <c r="U24" s="14"/>
      <c r="V24" s="117"/>
      <c r="W24" s="117"/>
    </row>
    <row r="25" ht="33" customHeight="1">
      <c r="A25" s="13" t="s">
        <v>213</v>
      </c>
      <c r="B25" s="110" t="s">
        <v>222</v>
      </c>
      <c r="C25" s="13" t="s">
        <v>221</v>
      </c>
      <c r="D25" s="13" t="s">
        <v>51</v>
      </c>
      <c r="E25" s="13" t="s">
        <v>69</v>
      </c>
      <c r="F25" s="13" t="s">
        <v>70</v>
      </c>
      <c r="G25" s="13" t="s">
        <v>187</v>
      </c>
      <c r="H25" s="13" t="s">
        <v>188</v>
      </c>
      <c r="I25" s="117">
        <v>152100</v>
      </c>
      <c r="J25" s="117"/>
      <c r="K25" s="117"/>
      <c r="L25" s="117"/>
      <c r="M25" s="117"/>
      <c r="N25" s="117">
        <v>152100</v>
      </c>
      <c r="O25" s="117"/>
      <c r="P25" s="117"/>
      <c r="Q25" s="117"/>
      <c r="R25" s="117"/>
      <c r="S25" s="117"/>
      <c r="T25" s="117"/>
      <c r="U25" s="14"/>
      <c r="V25" s="117"/>
      <c r="W25" s="117"/>
    </row>
    <row r="26" ht="33" customHeight="1">
      <c r="A26" s="13" t="s">
        <v>213</v>
      </c>
      <c r="B26" s="110" t="s">
        <v>222</v>
      </c>
      <c r="C26" s="13" t="s">
        <v>221</v>
      </c>
      <c r="D26" s="13" t="s">
        <v>51</v>
      </c>
      <c r="E26" s="13" t="s">
        <v>69</v>
      </c>
      <c r="F26" s="13" t="s">
        <v>70</v>
      </c>
      <c r="G26" s="13" t="s">
        <v>195</v>
      </c>
      <c r="H26" s="13" t="s">
        <v>196</v>
      </c>
      <c r="I26" s="117">
        <v>7500</v>
      </c>
      <c r="J26" s="117"/>
      <c r="K26" s="117"/>
      <c r="L26" s="117"/>
      <c r="M26" s="117"/>
      <c r="N26" s="117">
        <v>7500</v>
      </c>
      <c r="O26" s="117"/>
      <c r="P26" s="117"/>
      <c r="Q26" s="117"/>
      <c r="R26" s="117"/>
      <c r="S26" s="117"/>
      <c r="T26" s="117"/>
      <c r="U26" s="14"/>
      <c r="V26" s="117"/>
      <c r="W26" s="117"/>
    </row>
    <row r="27" ht="33" customHeight="1">
      <c r="A27" s="13" t="s">
        <v>213</v>
      </c>
      <c r="B27" s="110" t="s">
        <v>222</v>
      </c>
      <c r="C27" s="13" t="s">
        <v>221</v>
      </c>
      <c r="D27" s="13" t="s">
        <v>51</v>
      </c>
      <c r="E27" s="13" t="s">
        <v>69</v>
      </c>
      <c r="F27" s="13" t="s">
        <v>70</v>
      </c>
      <c r="G27" s="13" t="s">
        <v>197</v>
      </c>
      <c r="H27" s="13" t="s">
        <v>198</v>
      </c>
      <c r="I27" s="117">
        <v>140400</v>
      </c>
      <c r="J27" s="117"/>
      <c r="K27" s="117"/>
      <c r="L27" s="117"/>
      <c r="M27" s="117"/>
      <c r="N27" s="117">
        <v>140400</v>
      </c>
      <c r="O27" s="117"/>
      <c r="P27" s="117"/>
      <c r="Q27" s="117"/>
      <c r="R27" s="117"/>
      <c r="S27" s="117"/>
      <c r="T27" s="117"/>
      <c r="U27" s="14"/>
      <c r="V27" s="117"/>
      <c r="W27" s="117"/>
    </row>
    <row r="28" ht="33" customHeight="1">
      <c r="A28" s="13"/>
      <c r="B28" s="13"/>
      <c r="C28" s="13" t="s">
        <v>223</v>
      </c>
      <c r="D28" s="13"/>
      <c r="E28" s="13"/>
      <c r="F28" s="13"/>
      <c r="G28" s="13"/>
      <c r="H28" s="13"/>
      <c r="I28" s="117">
        <v>12905226</v>
      </c>
      <c r="J28" s="117"/>
      <c r="K28" s="117"/>
      <c r="L28" s="117"/>
      <c r="M28" s="117"/>
      <c r="N28" s="117"/>
      <c r="O28" s="117"/>
      <c r="P28" s="117"/>
      <c r="Q28" s="117">
        <v>12905226</v>
      </c>
      <c r="R28" s="117"/>
      <c r="S28" s="117"/>
      <c r="T28" s="117"/>
      <c r="U28" s="14"/>
      <c r="V28" s="117"/>
      <c r="W28" s="117"/>
    </row>
    <row r="29" ht="33" customHeight="1">
      <c r="A29" s="13" t="s">
        <v>213</v>
      </c>
      <c r="B29" s="110" t="s">
        <v>224</v>
      </c>
      <c r="C29" s="13" t="s">
        <v>223</v>
      </c>
      <c r="D29" s="13" t="s">
        <v>51</v>
      </c>
      <c r="E29" s="13" t="s">
        <v>69</v>
      </c>
      <c r="F29" s="13" t="s">
        <v>70</v>
      </c>
      <c r="G29" s="13" t="s">
        <v>181</v>
      </c>
      <c r="H29" s="13" t="s">
        <v>182</v>
      </c>
      <c r="I29" s="117">
        <v>12574000</v>
      </c>
      <c r="J29" s="117"/>
      <c r="K29" s="117"/>
      <c r="L29" s="117"/>
      <c r="M29" s="117"/>
      <c r="N29" s="117"/>
      <c r="O29" s="117"/>
      <c r="P29" s="117"/>
      <c r="Q29" s="117">
        <v>12574000</v>
      </c>
      <c r="R29" s="117"/>
      <c r="S29" s="117"/>
      <c r="T29" s="117"/>
      <c r="U29" s="14"/>
      <c r="V29" s="117"/>
      <c r="W29" s="117"/>
    </row>
    <row r="30" ht="33" customHeight="1">
      <c r="A30" s="13" t="s">
        <v>213</v>
      </c>
      <c r="B30" s="110" t="s">
        <v>224</v>
      </c>
      <c r="C30" s="13" t="s">
        <v>223</v>
      </c>
      <c r="D30" s="13" t="s">
        <v>51</v>
      </c>
      <c r="E30" s="13" t="s">
        <v>69</v>
      </c>
      <c r="F30" s="13" t="s">
        <v>70</v>
      </c>
      <c r="G30" s="13" t="s">
        <v>225</v>
      </c>
      <c r="H30" s="13" t="s">
        <v>226</v>
      </c>
      <c r="I30" s="117">
        <v>331226</v>
      </c>
      <c r="J30" s="117"/>
      <c r="K30" s="117"/>
      <c r="L30" s="117"/>
      <c r="M30" s="117"/>
      <c r="N30" s="117"/>
      <c r="O30" s="117"/>
      <c r="P30" s="117"/>
      <c r="Q30" s="117">
        <v>331226</v>
      </c>
      <c r="R30" s="117"/>
      <c r="S30" s="117"/>
      <c r="T30" s="117"/>
      <c r="U30" s="14"/>
      <c r="V30" s="117"/>
      <c r="W30" s="117"/>
    </row>
    <row r="31" ht="33" customHeight="1">
      <c r="A31" s="13"/>
      <c r="B31" s="13"/>
      <c r="C31" s="13" t="s">
        <v>227</v>
      </c>
      <c r="D31" s="13"/>
      <c r="E31" s="13"/>
      <c r="F31" s="13"/>
      <c r="G31" s="13"/>
      <c r="H31" s="13"/>
      <c r="I31" s="117">
        <v>192100</v>
      </c>
      <c r="J31" s="117"/>
      <c r="K31" s="117"/>
      <c r="L31" s="117"/>
      <c r="M31" s="117"/>
      <c r="N31" s="117">
        <v>192100</v>
      </c>
      <c r="O31" s="117"/>
      <c r="P31" s="117"/>
      <c r="Q31" s="117"/>
      <c r="R31" s="117"/>
      <c r="S31" s="117"/>
      <c r="T31" s="117"/>
      <c r="U31" s="14"/>
      <c r="V31" s="117"/>
      <c r="W31" s="117"/>
    </row>
    <row r="32" ht="33" customHeight="1">
      <c r="A32" s="13" t="s">
        <v>208</v>
      </c>
      <c r="B32" s="110" t="s">
        <v>228</v>
      </c>
      <c r="C32" s="13" t="s">
        <v>227</v>
      </c>
      <c r="D32" s="13" t="s">
        <v>51</v>
      </c>
      <c r="E32" s="13" t="s">
        <v>69</v>
      </c>
      <c r="F32" s="13" t="s">
        <v>70</v>
      </c>
      <c r="G32" s="13" t="s">
        <v>193</v>
      </c>
      <c r="H32" s="13" t="s">
        <v>194</v>
      </c>
      <c r="I32" s="117">
        <v>300</v>
      </c>
      <c r="J32" s="117"/>
      <c r="K32" s="117"/>
      <c r="L32" s="117"/>
      <c r="M32" s="117"/>
      <c r="N32" s="117">
        <v>300</v>
      </c>
      <c r="O32" s="117"/>
      <c r="P32" s="117"/>
      <c r="Q32" s="117"/>
      <c r="R32" s="117"/>
      <c r="S32" s="117"/>
      <c r="T32" s="117"/>
      <c r="U32" s="14"/>
      <c r="V32" s="117"/>
      <c r="W32" s="117"/>
    </row>
    <row r="33" ht="33" customHeight="1">
      <c r="A33" s="13" t="s">
        <v>208</v>
      </c>
      <c r="B33" s="110" t="s">
        <v>228</v>
      </c>
      <c r="C33" s="13" t="s">
        <v>227</v>
      </c>
      <c r="D33" s="13" t="s">
        <v>51</v>
      </c>
      <c r="E33" s="13" t="s">
        <v>69</v>
      </c>
      <c r="F33" s="13" t="s">
        <v>70</v>
      </c>
      <c r="G33" s="13" t="s">
        <v>210</v>
      </c>
      <c r="H33" s="13" t="s">
        <v>211</v>
      </c>
      <c r="I33" s="117">
        <v>191800</v>
      </c>
      <c r="J33" s="117"/>
      <c r="K33" s="117"/>
      <c r="L33" s="117"/>
      <c r="M33" s="117"/>
      <c r="N33" s="117">
        <v>191800</v>
      </c>
      <c r="O33" s="117"/>
      <c r="P33" s="117"/>
      <c r="Q33" s="117"/>
      <c r="R33" s="117"/>
      <c r="S33" s="117"/>
      <c r="T33" s="117"/>
      <c r="U33" s="14"/>
      <c r="V33" s="117"/>
      <c r="W33" s="117"/>
    </row>
    <row r="34" ht="33" customHeight="1">
      <c r="A34" s="13"/>
      <c r="B34" s="13"/>
      <c r="C34" s="13" t="s">
        <v>229</v>
      </c>
      <c r="D34" s="13"/>
      <c r="E34" s="13"/>
      <c r="F34" s="13"/>
      <c r="G34" s="13"/>
      <c r="H34" s="13"/>
      <c r="I34" s="117">
        <v>8258000</v>
      </c>
      <c r="J34" s="117"/>
      <c r="K34" s="117"/>
      <c r="L34" s="117"/>
      <c r="M34" s="117"/>
      <c r="N34" s="117"/>
      <c r="O34" s="117"/>
      <c r="P34" s="117"/>
      <c r="Q34" s="117"/>
      <c r="R34" s="117">
        <v>8258000</v>
      </c>
      <c r="S34" s="117"/>
      <c r="T34" s="117">
        <v>8258000</v>
      </c>
      <c r="U34" s="14"/>
      <c r="V34" s="117"/>
      <c r="W34" s="117"/>
    </row>
    <row r="35" ht="33" customHeight="1">
      <c r="A35" s="13" t="s">
        <v>213</v>
      </c>
      <c r="B35" s="110" t="s">
        <v>230</v>
      </c>
      <c r="C35" s="13" t="s">
        <v>229</v>
      </c>
      <c r="D35" s="13" t="s">
        <v>51</v>
      </c>
      <c r="E35" s="13" t="s">
        <v>69</v>
      </c>
      <c r="F35" s="13" t="s">
        <v>70</v>
      </c>
      <c r="G35" s="13" t="s">
        <v>167</v>
      </c>
      <c r="H35" s="13" t="s">
        <v>168</v>
      </c>
      <c r="I35" s="117">
        <v>4000</v>
      </c>
      <c r="J35" s="117"/>
      <c r="K35" s="117"/>
      <c r="L35" s="117"/>
      <c r="M35" s="117"/>
      <c r="N35" s="117"/>
      <c r="O35" s="117"/>
      <c r="P35" s="117"/>
      <c r="Q35" s="117"/>
      <c r="R35" s="117">
        <v>4000</v>
      </c>
      <c r="S35" s="117"/>
      <c r="T35" s="117">
        <v>4000</v>
      </c>
      <c r="U35" s="14"/>
      <c r="V35" s="117"/>
      <c r="W35" s="117"/>
    </row>
    <row r="36" ht="33" customHeight="1">
      <c r="A36" s="13" t="s">
        <v>213</v>
      </c>
      <c r="B36" s="110" t="s">
        <v>230</v>
      </c>
      <c r="C36" s="13" t="s">
        <v>229</v>
      </c>
      <c r="D36" s="13" t="s">
        <v>51</v>
      </c>
      <c r="E36" s="13" t="s">
        <v>69</v>
      </c>
      <c r="F36" s="13" t="s">
        <v>70</v>
      </c>
      <c r="G36" s="13" t="s">
        <v>169</v>
      </c>
      <c r="H36" s="13" t="s">
        <v>170</v>
      </c>
      <c r="I36" s="117">
        <v>200000</v>
      </c>
      <c r="J36" s="117"/>
      <c r="K36" s="117"/>
      <c r="L36" s="117"/>
      <c r="M36" s="117"/>
      <c r="N36" s="117"/>
      <c r="O36" s="117"/>
      <c r="P36" s="117"/>
      <c r="Q36" s="117"/>
      <c r="R36" s="117">
        <v>200000</v>
      </c>
      <c r="S36" s="117"/>
      <c r="T36" s="117">
        <v>200000</v>
      </c>
      <c r="U36" s="14"/>
      <c r="V36" s="117"/>
      <c r="W36" s="117"/>
    </row>
    <row r="37" ht="33" customHeight="1">
      <c r="A37" s="13" t="s">
        <v>213</v>
      </c>
      <c r="B37" s="110" t="s">
        <v>230</v>
      </c>
      <c r="C37" s="13" t="s">
        <v>229</v>
      </c>
      <c r="D37" s="13" t="s">
        <v>51</v>
      </c>
      <c r="E37" s="13" t="s">
        <v>69</v>
      </c>
      <c r="F37" s="13" t="s">
        <v>70</v>
      </c>
      <c r="G37" s="13" t="s">
        <v>175</v>
      </c>
      <c r="H37" s="13" t="s">
        <v>176</v>
      </c>
      <c r="I37" s="117">
        <v>30000</v>
      </c>
      <c r="J37" s="117"/>
      <c r="K37" s="117"/>
      <c r="L37" s="117"/>
      <c r="M37" s="117"/>
      <c r="N37" s="117"/>
      <c r="O37" s="117"/>
      <c r="P37" s="117"/>
      <c r="Q37" s="117"/>
      <c r="R37" s="117">
        <v>30000</v>
      </c>
      <c r="S37" s="117"/>
      <c r="T37" s="117">
        <v>30000</v>
      </c>
      <c r="U37" s="14"/>
      <c r="V37" s="117"/>
      <c r="W37" s="117"/>
    </row>
    <row r="38" ht="33" customHeight="1">
      <c r="A38" s="13" t="s">
        <v>213</v>
      </c>
      <c r="B38" s="110" t="s">
        <v>230</v>
      </c>
      <c r="C38" s="13" t="s">
        <v>229</v>
      </c>
      <c r="D38" s="13" t="s">
        <v>51</v>
      </c>
      <c r="E38" s="13" t="s">
        <v>69</v>
      </c>
      <c r="F38" s="13" t="s">
        <v>70</v>
      </c>
      <c r="G38" s="13" t="s">
        <v>179</v>
      </c>
      <c r="H38" s="13" t="s">
        <v>180</v>
      </c>
      <c r="I38" s="117">
        <v>500000</v>
      </c>
      <c r="J38" s="117"/>
      <c r="K38" s="117"/>
      <c r="L38" s="117"/>
      <c r="M38" s="117"/>
      <c r="N38" s="117"/>
      <c r="O38" s="117"/>
      <c r="P38" s="117"/>
      <c r="Q38" s="117"/>
      <c r="R38" s="117">
        <v>500000</v>
      </c>
      <c r="S38" s="117"/>
      <c r="T38" s="117">
        <v>500000</v>
      </c>
      <c r="U38" s="14"/>
      <c r="V38" s="117"/>
      <c r="W38" s="117"/>
    </row>
    <row r="39" ht="33" customHeight="1">
      <c r="A39" s="13" t="s">
        <v>213</v>
      </c>
      <c r="B39" s="110" t="s">
        <v>230</v>
      </c>
      <c r="C39" s="13" t="s">
        <v>229</v>
      </c>
      <c r="D39" s="13" t="s">
        <v>51</v>
      </c>
      <c r="E39" s="13" t="s">
        <v>69</v>
      </c>
      <c r="F39" s="13" t="s">
        <v>70</v>
      </c>
      <c r="G39" s="13" t="s">
        <v>181</v>
      </c>
      <c r="H39" s="13" t="s">
        <v>182</v>
      </c>
      <c r="I39" s="117">
        <v>200000</v>
      </c>
      <c r="J39" s="117"/>
      <c r="K39" s="117"/>
      <c r="L39" s="117"/>
      <c r="M39" s="117"/>
      <c r="N39" s="117"/>
      <c r="O39" s="117"/>
      <c r="P39" s="117"/>
      <c r="Q39" s="117"/>
      <c r="R39" s="117">
        <v>200000</v>
      </c>
      <c r="S39" s="117"/>
      <c r="T39" s="117">
        <v>200000</v>
      </c>
      <c r="U39" s="14"/>
      <c r="V39" s="117"/>
      <c r="W39" s="117"/>
    </row>
    <row r="40" ht="33" customHeight="1">
      <c r="A40" s="13" t="s">
        <v>213</v>
      </c>
      <c r="B40" s="110" t="s">
        <v>230</v>
      </c>
      <c r="C40" s="13" t="s">
        <v>229</v>
      </c>
      <c r="D40" s="13" t="s">
        <v>51</v>
      </c>
      <c r="E40" s="13" t="s">
        <v>69</v>
      </c>
      <c r="F40" s="13" t="s">
        <v>70</v>
      </c>
      <c r="G40" s="13" t="s">
        <v>183</v>
      </c>
      <c r="H40" s="13" t="s">
        <v>184</v>
      </c>
      <c r="I40" s="117">
        <v>240000</v>
      </c>
      <c r="J40" s="117"/>
      <c r="K40" s="117"/>
      <c r="L40" s="117"/>
      <c r="M40" s="117"/>
      <c r="N40" s="117"/>
      <c r="O40" s="117"/>
      <c r="P40" s="117"/>
      <c r="Q40" s="117"/>
      <c r="R40" s="117">
        <v>240000</v>
      </c>
      <c r="S40" s="117"/>
      <c r="T40" s="117">
        <v>240000</v>
      </c>
      <c r="U40" s="14"/>
      <c r="V40" s="117"/>
      <c r="W40" s="117"/>
    </row>
    <row r="41" ht="33" customHeight="1">
      <c r="A41" s="13" t="s">
        <v>213</v>
      </c>
      <c r="B41" s="110" t="s">
        <v>230</v>
      </c>
      <c r="C41" s="13" t="s">
        <v>229</v>
      </c>
      <c r="D41" s="13" t="s">
        <v>51</v>
      </c>
      <c r="E41" s="13" t="s">
        <v>69</v>
      </c>
      <c r="F41" s="13" t="s">
        <v>70</v>
      </c>
      <c r="G41" s="13" t="s">
        <v>185</v>
      </c>
      <c r="H41" s="13" t="s">
        <v>186</v>
      </c>
      <c r="I41" s="117">
        <v>100000</v>
      </c>
      <c r="J41" s="117"/>
      <c r="K41" s="117"/>
      <c r="L41" s="117"/>
      <c r="M41" s="117"/>
      <c r="N41" s="117"/>
      <c r="O41" s="117"/>
      <c r="P41" s="117"/>
      <c r="Q41" s="117"/>
      <c r="R41" s="117">
        <v>100000</v>
      </c>
      <c r="S41" s="117"/>
      <c r="T41" s="117">
        <v>100000</v>
      </c>
      <c r="U41" s="14"/>
      <c r="V41" s="117"/>
      <c r="W41" s="117"/>
    </row>
    <row r="42" ht="33" customHeight="1">
      <c r="A42" s="13" t="s">
        <v>213</v>
      </c>
      <c r="B42" s="110" t="s">
        <v>230</v>
      </c>
      <c r="C42" s="13" t="s">
        <v>229</v>
      </c>
      <c r="D42" s="13" t="s">
        <v>51</v>
      </c>
      <c r="E42" s="13" t="s">
        <v>69</v>
      </c>
      <c r="F42" s="13" t="s">
        <v>70</v>
      </c>
      <c r="G42" s="13" t="s">
        <v>187</v>
      </c>
      <c r="H42" s="13" t="s">
        <v>188</v>
      </c>
      <c r="I42" s="117">
        <v>495000</v>
      </c>
      <c r="J42" s="117"/>
      <c r="K42" s="117"/>
      <c r="L42" s="117"/>
      <c r="M42" s="117"/>
      <c r="N42" s="117"/>
      <c r="O42" s="117"/>
      <c r="P42" s="117"/>
      <c r="Q42" s="117"/>
      <c r="R42" s="117">
        <v>495000</v>
      </c>
      <c r="S42" s="117"/>
      <c r="T42" s="117">
        <v>495000</v>
      </c>
      <c r="U42" s="14"/>
      <c r="V42" s="117"/>
      <c r="W42" s="117"/>
    </row>
    <row r="43" ht="33" customHeight="1">
      <c r="A43" s="13" t="s">
        <v>213</v>
      </c>
      <c r="B43" s="110" t="s">
        <v>230</v>
      </c>
      <c r="C43" s="13" t="s">
        <v>229</v>
      </c>
      <c r="D43" s="13" t="s">
        <v>51</v>
      </c>
      <c r="E43" s="13" t="s">
        <v>69</v>
      </c>
      <c r="F43" s="13" t="s">
        <v>70</v>
      </c>
      <c r="G43" s="13" t="s">
        <v>189</v>
      </c>
      <c r="H43" s="13" t="s">
        <v>190</v>
      </c>
      <c r="I43" s="117">
        <v>5418000</v>
      </c>
      <c r="J43" s="117"/>
      <c r="K43" s="117"/>
      <c r="L43" s="117"/>
      <c r="M43" s="117"/>
      <c r="N43" s="117"/>
      <c r="O43" s="117"/>
      <c r="P43" s="117"/>
      <c r="Q43" s="117"/>
      <c r="R43" s="117">
        <v>5418000</v>
      </c>
      <c r="S43" s="117"/>
      <c r="T43" s="117">
        <v>5418000</v>
      </c>
      <c r="U43" s="14"/>
      <c r="V43" s="117"/>
      <c r="W43" s="117"/>
    </row>
    <row r="44" ht="33" customHeight="1">
      <c r="A44" s="13" t="s">
        <v>213</v>
      </c>
      <c r="B44" s="110" t="s">
        <v>230</v>
      </c>
      <c r="C44" s="13" t="s">
        <v>229</v>
      </c>
      <c r="D44" s="13" t="s">
        <v>51</v>
      </c>
      <c r="E44" s="13" t="s">
        <v>69</v>
      </c>
      <c r="F44" s="13" t="s">
        <v>70</v>
      </c>
      <c r="G44" s="13" t="s">
        <v>231</v>
      </c>
      <c r="H44" s="13" t="s">
        <v>232</v>
      </c>
      <c r="I44" s="117">
        <v>100000</v>
      </c>
      <c r="J44" s="117"/>
      <c r="K44" s="117"/>
      <c r="L44" s="117"/>
      <c r="M44" s="117"/>
      <c r="N44" s="117"/>
      <c r="O44" s="117"/>
      <c r="P44" s="117"/>
      <c r="Q44" s="117"/>
      <c r="R44" s="117">
        <v>100000</v>
      </c>
      <c r="S44" s="117"/>
      <c r="T44" s="117">
        <v>100000</v>
      </c>
      <c r="U44" s="14"/>
      <c r="V44" s="117"/>
      <c r="W44" s="117"/>
    </row>
    <row r="45" ht="33" customHeight="1">
      <c r="A45" s="13" t="s">
        <v>213</v>
      </c>
      <c r="B45" s="110" t="s">
        <v>230</v>
      </c>
      <c r="C45" s="13" t="s">
        <v>229</v>
      </c>
      <c r="D45" s="13" t="s">
        <v>51</v>
      </c>
      <c r="E45" s="13" t="s">
        <v>69</v>
      </c>
      <c r="F45" s="13" t="s">
        <v>70</v>
      </c>
      <c r="G45" s="13" t="s">
        <v>233</v>
      </c>
      <c r="H45" s="13" t="s">
        <v>234</v>
      </c>
      <c r="I45" s="117">
        <v>390000</v>
      </c>
      <c r="J45" s="117"/>
      <c r="K45" s="117"/>
      <c r="L45" s="117"/>
      <c r="M45" s="117"/>
      <c r="N45" s="117"/>
      <c r="O45" s="117"/>
      <c r="P45" s="117"/>
      <c r="Q45" s="117"/>
      <c r="R45" s="117">
        <v>390000</v>
      </c>
      <c r="S45" s="117"/>
      <c r="T45" s="117">
        <v>390000</v>
      </c>
      <c r="U45" s="14"/>
      <c r="V45" s="117"/>
      <c r="W45" s="117"/>
    </row>
    <row r="46" ht="33" customHeight="1">
      <c r="A46" s="13" t="s">
        <v>213</v>
      </c>
      <c r="B46" s="110" t="s">
        <v>230</v>
      </c>
      <c r="C46" s="13" t="s">
        <v>229</v>
      </c>
      <c r="D46" s="13" t="s">
        <v>51</v>
      </c>
      <c r="E46" s="13" t="s">
        <v>69</v>
      </c>
      <c r="F46" s="13" t="s">
        <v>70</v>
      </c>
      <c r="G46" s="13" t="s">
        <v>193</v>
      </c>
      <c r="H46" s="13" t="s">
        <v>194</v>
      </c>
      <c r="I46" s="117">
        <v>581000</v>
      </c>
      <c r="J46" s="117"/>
      <c r="K46" s="117"/>
      <c r="L46" s="117"/>
      <c r="M46" s="117"/>
      <c r="N46" s="117"/>
      <c r="O46" s="117"/>
      <c r="P46" s="117"/>
      <c r="Q46" s="117"/>
      <c r="R46" s="117">
        <v>581000</v>
      </c>
      <c r="S46" s="117"/>
      <c r="T46" s="117">
        <v>581000</v>
      </c>
      <c r="U46" s="14"/>
      <c r="V46" s="117"/>
      <c r="W46" s="117"/>
    </row>
    <row r="47" ht="33" customHeight="1">
      <c r="A47" s="13"/>
      <c r="B47" s="13"/>
      <c r="C47" s="13" t="s">
        <v>235</v>
      </c>
      <c r="D47" s="13"/>
      <c r="E47" s="13"/>
      <c r="F47" s="13"/>
      <c r="G47" s="13"/>
      <c r="H47" s="13"/>
      <c r="I47" s="117">
        <v>1000000</v>
      </c>
      <c r="J47" s="117"/>
      <c r="K47" s="117"/>
      <c r="L47" s="117"/>
      <c r="M47" s="117"/>
      <c r="N47" s="117">
        <v>1000000</v>
      </c>
      <c r="O47" s="117"/>
      <c r="P47" s="117"/>
      <c r="Q47" s="117"/>
      <c r="R47" s="117"/>
      <c r="S47" s="117"/>
      <c r="T47" s="117"/>
      <c r="U47" s="14"/>
      <c r="V47" s="117"/>
      <c r="W47" s="117"/>
    </row>
    <row r="48" ht="33" customHeight="1">
      <c r="A48" s="13" t="s">
        <v>213</v>
      </c>
      <c r="B48" s="110" t="s">
        <v>236</v>
      </c>
      <c r="C48" s="13" t="s">
        <v>235</v>
      </c>
      <c r="D48" s="13" t="s">
        <v>51</v>
      </c>
      <c r="E48" s="13" t="s">
        <v>69</v>
      </c>
      <c r="F48" s="13" t="s">
        <v>70</v>
      </c>
      <c r="G48" s="13" t="s">
        <v>197</v>
      </c>
      <c r="H48" s="13" t="s">
        <v>198</v>
      </c>
      <c r="I48" s="117">
        <v>1000000</v>
      </c>
      <c r="J48" s="117"/>
      <c r="K48" s="117"/>
      <c r="L48" s="117"/>
      <c r="M48" s="117"/>
      <c r="N48" s="117">
        <v>1000000</v>
      </c>
      <c r="O48" s="117"/>
      <c r="P48" s="117"/>
      <c r="Q48" s="117"/>
      <c r="R48" s="117"/>
      <c r="S48" s="117"/>
      <c r="T48" s="117"/>
      <c r="U48" s="14"/>
      <c r="V48" s="117"/>
      <c r="W48" s="117"/>
    </row>
    <row r="49" ht="18.75" customHeight="1">
      <c r="A49" s="112" t="s">
        <v>84</v>
      </c>
      <c r="B49" s="113"/>
      <c r="C49" s="113"/>
      <c r="D49" s="113"/>
      <c r="E49" s="113"/>
      <c r="F49" s="113"/>
      <c r="G49" s="113"/>
      <c r="H49" s="114"/>
      <c r="I49" s="117">
        <v>52031626</v>
      </c>
      <c r="J49" s="117">
        <v>28113300</v>
      </c>
      <c r="K49" s="117">
        <v>28113300</v>
      </c>
      <c r="L49" s="117"/>
      <c r="M49" s="117"/>
      <c r="N49" s="117">
        <v>2755100</v>
      </c>
      <c r="O49" s="117"/>
      <c r="P49" s="117"/>
      <c r="Q49" s="117">
        <v>12905226</v>
      </c>
      <c r="R49" s="117">
        <v>8258000</v>
      </c>
      <c r="S49" s="117"/>
      <c r="T49" s="117">
        <v>8258000</v>
      </c>
      <c r="U49" s="14"/>
      <c r="V49" s="117"/>
      <c r="W49" s="117"/>
    </row>
  </sheetData>
  <mergeCells>
    <mergeCell ref="A2:W2"/>
    <mergeCell ref="A3:I3"/>
    <mergeCell ref="J4:M4"/>
    <mergeCell ref="N4:P4"/>
    <mergeCell ref="R4:W4"/>
    <mergeCell ref="J5:K5"/>
    <mergeCell ref="A49:H4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extLst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02AA929-420B-45BB-40B4-6C74D08920F5}" mc:Ignorable="x14ac xr xr2 xr3">
  <sheetPr>
    <outlinePr summaryRight="0"/>
  </sheetPr>
  <dimension ref="A1:J21"/>
  <sheetViews>
    <sheetView showZeros="0" topLeftCell="A1" workbookViewId="0">
      <selection activeCell="A1" sqref="A1"/>
    </sheetView>
  </sheetViews>
  <sheetFormatPr defaultRowHeight="12" defaultColWidth="9.140625" customHeight="1"/>
  <cols>
    <col min="1" max="1" width="34.28125" customWidth="1"/>
    <col min="2" max="2" width="29.00390625" customWidth="1"/>
    <col min="3" max="3" width="17.140625" customWidth="1"/>
    <col min="4" max="4" width="21.00390625" customWidth="1"/>
    <col min="5" max="5" width="23.57421875" customWidth="1"/>
    <col min="6" max="6" width="11.28125" customWidth="1"/>
    <col min="7" max="7" width="10.28125" customWidth="1"/>
    <col min="8" max="8" width="9.28125" customWidth="1"/>
    <col min="9" max="9" width="13.421875" customWidth="1"/>
    <col min="10" max="10" width="27.421875" customWidth="1"/>
  </cols>
  <sheetData>
    <row r="1" ht="12" customHeight="1">
      <c r="J1" s="118" t="s">
        <v>237</v>
      </c>
    </row>
    <row r="2" ht="28.5" customHeight="1">
      <c r="A2" s="2" t="s">
        <v>238</v>
      </c>
      <c r="B2" s="30"/>
      <c r="C2" s="30"/>
      <c r="D2" s="30"/>
      <c r="E2" s="30"/>
      <c r="F2" s="31"/>
      <c r="G2" s="30"/>
      <c r="H2" s="31"/>
      <c r="I2" s="31"/>
      <c r="J2" s="30"/>
    </row>
    <row r="3" ht="15" customHeight="1">
      <c r="A3" s="74" t="str">
        <f>"单位名称："&amp;"云南冶金高级技工学校"</f>
        <v>单位名称：云南冶金高级技工学校</v>
      </c>
    </row>
    <row r="4" ht="14.25" customHeight="1">
      <c r="A4" s="104" t="s">
        <v>239</v>
      </c>
      <c r="B4" s="104" t="s">
        <v>240</v>
      </c>
      <c r="C4" s="104" t="s">
        <v>241</v>
      </c>
      <c r="D4" s="104" t="s">
        <v>242</v>
      </c>
      <c r="E4" s="104" t="s">
        <v>243</v>
      </c>
      <c r="F4" s="68" t="s">
        <v>244</v>
      </c>
      <c r="G4" s="104" t="s">
        <v>245</v>
      </c>
      <c r="H4" s="68" t="s">
        <v>246</v>
      </c>
      <c r="I4" s="68" t="s">
        <v>247</v>
      </c>
      <c r="J4" s="104" t="s">
        <v>248</v>
      </c>
    </row>
    <row r="5" ht="14.25" customHeight="1">
      <c r="A5" s="104">
        <v>1</v>
      </c>
      <c r="B5" s="104">
        <v>2</v>
      </c>
      <c r="C5" s="104">
        <v>3</v>
      </c>
      <c r="D5" s="104">
        <v>4</v>
      </c>
      <c r="E5" s="104">
        <v>5</v>
      </c>
      <c r="F5" s="68">
        <v>6</v>
      </c>
      <c r="G5" s="104">
        <v>7</v>
      </c>
      <c r="H5" s="68">
        <v>8</v>
      </c>
      <c r="I5" s="68">
        <v>9</v>
      </c>
      <c r="J5" s="104">
        <v>10</v>
      </c>
    </row>
    <row r="6" ht="15" customHeight="1">
      <c r="A6" s="119" t="s">
        <v>51</v>
      </c>
      <c r="B6" s="120"/>
      <c r="C6" s="120"/>
      <c r="D6" s="120"/>
      <c r="E6" s="121"/>
      <c r="F6" s="122"/>
      <c r="G6" s="121"/>
      <c r="H6" s="122"/>
      <c r="I6" s="122"/>
      <c r="J6" s="121"/>
    </row>
    <row r="7" ht="33.75" customHeight="1">
      <c r="A7" s="123" t="s">
        <v>229</v>
      </c>
      <c r="B7" s="124" t="s">
        <v>249</v>
      </c>
      <c r="C7" s="124" t="s">
        <v>250</v>
      </c>
      <c r="D7" s="124" t="s">
        <v>251</v>
      </c>
      <c r="E7" s="119" t="s">
        <v>252</v>
      </c>
      <c r="F7" s="124" t="s">
        <v>253</v>
      </c>
      <c r="G7" s="119" t="s">
        <v>254</v>
      </c>
      <c r="H7" s="124" t="s">
        <v>255</v>
      </c>
      <c r="I7" s="124" t="s">
        <v>256</v>
      </c>
      <c r="J7" s="119" t="s">
        <v>257</v>
      </c>
    </row>
    <row r="8" ht="33.75" customHeight="1">
      <c r="A8" s="123" t="s">
        <v>229</v>
      </c>
      <c r="B8" s="124" t="s">
        <v>249</v>
      </c>
      <c r="C8" s="124" t="s">
        <v>250</v>
      </c>
      <c r="D8" s="124" t="s">
        <v>258</v>
      </c>
      <c r="E8" s="119" t="s">
        <v>259</v>
      </c>
      <c r="F8" s="124" t="s">
        <v>253</v>
      </c>
      <c r="G8" s="119" t="s">
        <v>260</v>
      </c>
      <c r="H8" s="124" t="s">
        <v>261</v>
      </c>
      <c r="I8" s="124" t="s">
        <v>256</v>
      </c>
      <c r="J8" s="119" t="s">
        <v>262</v>
      </c>
    </row>
    <row r="9" ht="33.75" customHeight="1">
      <c r="A9" s="123" t="s">
        <v>229</v>
      </c>
      <c r="B9" s="124" t="s">
        <v>249</v>
      </c>
      <c r="C9" s="124" t="s">
        <v>263</v>
      </c>
      <c r="D9" s="124" t="s">
        <v>264</v>
      </c>
      <c r="E9" s="119" t="s">
        <v>265</v>
      </c>
      <c r="F9" s="124" t="s">
        <v>253</v>
      </c>
      <c r="G9" s="119" t="s">
        <v>266</v>
      </c>
      <c r="H9" s="124" t="s">
        <v>261</v>
      </c>
      <c r="I9" s="124" t="s">
        <v>256</v>
      </c>
      <c r="J9" s="119" t="s">
        <v>267</v>
      </c>
    </row>
    <row r="10" ht="33.75" customHeight="1">
      <c r="A10" s="123" t="s">
        <v>229</v>
      </c>
      <c r="B10" s="124" t="s">
        <v>249</v>
      </c>
      <c r="C10" s="124" t="s">
        <v>268</v>
      </c>
      <c r="D10" s="124" t="s">
        <v>269</v>
      </c>
      <c r="E10" s="119" t="s">
        <v>270</v>
      </c>
      <c r="F10" s="124" t="s">
        <v>253</v>
      </c>
      <c r="G10" s="119" t="s">
        <v>266</v>
      </c>
      <c r="H10" s="124" t="s">
        <v>261</v>
      </c>
      <c r="I10" s="124" t="s">
        <v>256</v>
      </c>
      <c r="J10" s="119" t="s">
        <v>271</v>
      </c>
    </row>
    <row r="11" ht="33.75" customHeight="1">
      <c r="A11" s="123" t="s">
        <v>217</v>
      </c>
      <c r="B11" s="124" t="s">
        <v>272</v>
      </c>
      <c r="C11" s="124" t="s">
        <v>250</v>
      </c>
      <c r="D11" s="124" t="s">
        <v>251</v>
      </c>
      <c r="E11" s="119" t="s">
        <v>273</v>
      </c>
      <c r="F11" s="124" t="s">
        <v>274</v>
      </c>
      <c r="G11" s="119" t="s">
        <v>275</v>
      </c>
      <c r="H11" s="124" t="s">
        <v>276</v>
      </c>
      <c r="I11" s="124" t="s">
        <v>256</v>
      </c>
      <c r="J11" s="119" t="s">
        <v>277</v>
      </c>
    </row>
    <row r="12" ht="33.75" customHeight="1">
      <c r="A12" s="123" t="s">
        <v>217</v>
      </c>
      <c r="B12" s="124" t="s">
        <v>272</v>
      </c>
      <c r="C12" s="124" t="s">
        <v>250</v>
      </c>
      <c r="D12" s="124" t="s">
        <v>258</v>
      </c>
      <c r="E12" s="119" t="s">
        <v>278</v>
      </c>
      <c r="F12" s="124" t="s">
        <v>274</v>
      </c>
      <c r="G12" s="119" t="s">
        <v>279</v>
      </c>
      <c r="H12" s="124" t="s">
        <v>261</v>
      </c>
      <c r="I12" s="124" t="s">
        <v>256</v>
      </c>
      <c r="J12" s="119" t="s">
        <v>280</v>
      </c>
    </row>
    <row r="13" ht="33.75" customHeight="1">
      <c r="A13" s="123" t="s">
        <v>217</v>
      </c>
      <c r="B13" s="124" t="s">
        <v>272</v>
      </c>
      <c r="C13" s="124" t="s">
        <v>263</v>
      </c>
      <c r="D13" s="124" t="s">
        <v>264</v>
      </c>
      <c r="E13" s="119" t="s">
        <v>281</v>
      </c>
      <c r="F13" s="124" t="s">
        <v>274</v>
      </c>
      <c r="G13" s="119" t="s">
        <v>279</v>
      </c>
      <c r="H13" s="124" t="s">
        <v>261</v>
      </c>
      <c r="I13" s="124" t="s">
        <v>256</v>
      </c>
      <c r="J13" s="119" t="s">
        <v>282</v>
      </c>
    </row>
    <row r="14" ht="33.75" customHeight="1">
      <c r="A14" s="123" t="s">
        <v>217</v>
      </c>
      <c r="B14" s="124" t="s">
        <v>272</v>
      </c>
      <c r="C14" s="124" t="s">
        <v>268</v>
      </c>
      <c r="D14" s="124" t="s">
        <v>269</v>
      </c>
      <c r="E14" s="119" t="s">
        <v>283</v>
      </c>
      <c r="F14" s="124" t="s">
        <v>274</v>
      </c>
      <c r="G14" s="119" t="s">
        <v>279</v>
      </c>
      <c r="H14" s="124" t="s">
        <v>261</v>
      </c>
      <c r="I14" s="124" t="s">
        <v>256</v>
      </c>
      <c r="J14" s="119" t="s">
        <v>284</v>
      </c>
    </row>
    <row r="15" ht="33.75" customHeight="1">
      <c r="A15" s="123" t="s">
        <v>200</v>
      </c>
      <c r="B15" s="124" t="s">
        <v>285</v>
      </c>
      <c r="C15" s="124" t="s">
        <v>250</v>
      </c>
      <c r="D15" s="124" t="s">
        <v>258</v>
      </c>
      <c r="E15" s="119" t="s">
        <v>286</v>
      </c>
      <c r="F15" s="124" t="s">
        <v>253</v>
      </c>
      <c r="G15" s="119" t="s">
        <v>279</v>
      </c>
      <c r="H15" s="124" t="s">
        <v>261</v>
      </c>
      <c r="I15" s="124" t="s">
        <v>256</v>
      </c>
      <c r="J15" s="119" t="s">
        <v>287</v>
      </c>
    </row>
    <row r="16" ht="33.75" customHeight="1">
      <c r="A16" s="123" t="s">
        <v>200</v>
      </c>
      <c r="B16" s="124" t="s">
        <v>285</v>
      </c>
      <c r="C16" s="124" t="s">
        <v>263</v>
      </c>
      <c r="D16" s="124" t="s">
        <v>264</v>
      </c>
      <c r="E16" s="119" t="s">
        <v>288</v>
      </c>
      <c r="F16" s="124" t="s">
        <v>253</v>
      </c>
      <c r="G16" s="119" t="s">
        <v>279</v>
      </c>
      <c r="H16" s="124" t="s">
        <v>261</v>
      </c>
      <c r="I16" s="124" t="s">
        <v>256</v>
      </c>
      <c r="J16" s="119" t="s">
        <v>289</v>
      </c>
    </row>
    <row r="17" ht="33.75" customHeight="1">
      <c r="A17" s="123" t="s">
        <v>200</v>
      </c>
      <c r="B17" s="124" t="s">
        <v>285</v>
      </c>
      <c r="C17" s="124" t="s">
        <v>268</v>
      </c>
      <c r="D17" s="124" t="s">
        <v>269</v>
      </c>
      <c r="E17" s="119" t="s">
        <v>290</v>
      </c>
      <c r="F17" s="124" t="s">
        <v>253</v>
      </c>
      <c r="G17" s="119" t="s">
        <v>279</v>
      </c>
      <c r="H17" s="124" t="s">
        <v>261</v>
      </c>
      <c r="I17" s="124" t="s">
        <v>256</v>
      </c>
      <c r="J17" s="119" t="s">
        <v>291</v>
      </c>
    </row>
    <row r="18" ht="33.75" customHeight="1">
      <c r="A18" s="123" t="s">
        <v>223</v>
      </c>
      <c r="B18" s="124" t="s">
        <v>292</v>
      </c>
      <c r="C18" s="124" t="s">
        <v>250</v>
      </c>
      <c r="D18" s="124" t="s">
        <v>251</v>
      </c>
      <c r="E18" s="119" t="s">
        <v>293</v>
      </c>
      <c r="F18" s="124" t="s">
        <v>274</v>
      </c>
      <c r="G18" s="119" t="s">
        <v>294</v>
      </c>
      <c r="H18" s="124" t="s">
        <v>276</v>
      </c>
      <c r="I18" s="124" t="s">
        <v>256</v>
      </c>
      <c r="J18" s="119" t="s">
        <v>295</v>
      </c>
    </row>
    <row r="19" ht="33.75" customHeight="1">
      <c r="A19" s="123" t="s">
        <v>223</v>
      </c>
      <c r="B19" s="124" t="s">
        <v>292</v>
      </c>
      <c r="C19" s="124" t="s">
        <v>250</v>
      </c>
      <c r="D19" s="124" t="s">
        <v>296</v>
      </c>
      <c r="E19" s="119" t="s">
        <v>297</v>
      </c>
      <c r="F19" s="124" t="s">
        <v>298</v>
      </c>
      <c r="G19" s="119" t="s">
        <v>299</v>
      </c>
      <c r="H19" s="124" t="s">
        <v>300</v>
      </c>
      <c r="I19" s="124" t="s">
        <v>256</v>
      </c>
      <c r="J19" s="119" t="s">
        <v>301</v>
      </c>
    </row>
    <row r="20" ht="33.75" customHeight="1">
      <c r="A20" s="123" t="s">
        <v>223</v>
      </c>
      <c r="B20" s="124" t="s">
        <v>292</v>
      </c>
      <c r="C20" s="124" t="s">
        <v>263</v>
      </c>
      <c r="D20" s="124" t="s">
        <v>264</v>
      </c>
      <c r="E20" s="119" t="s">
        <v>302</v>
      </c>
      <c r="F20" s="124" t="s">
        <v>253</v>
      </c>
      <c r="G20" s="119" t="s">
        <v>266</v>
      </c>
      <c r="H20" s="124" t="s">
        <v>261</v>
      </c>
      <c r="I20" s="124" t="s">
        <v>256</v>
      </c>
      <c r="J20" s="119" t="s">
        <v>303</v>
      </c>
    </row>
    <row r="21" ht="33.75" customHeight="1">
      <c r="A21" s="123" t="s">
        <v>223</v>
      </c>
      <c r="B21" s="124" t="s">
        <v>292</v>
      </c>
      <c r="C21" s="124" t="s">
        <v>268</v>
      </c>
      <c r="D21" s="124" t="s">
        <v>269</v>
      </c>
      <c r="E21" s="119" t="s">
        <v>304</v>
      </c>
      <c r="F21" s="124" t="s">
        <v>253</v>
      </c>
      <c r="G21" s="119" t="s">
        <v>266</v>
      </c>
      <c r="H21" s="124" t="s">
        <v>261</v>
      </c>
      <c r="I21" s="124" t="s">
        <v>256</v>
      </c>
      <c r="J21" s="119" t="s">
        <v>305</v>
      </c>
    </row>
  </sheetData>
  <mergeCells>
    <mergeCell ref="A2:J2"/>
    <mergeCell ref="A3:H3"/>
    <mergeCell ref="A7:A10"/>
    <mergeCell ref="A11:A14"/>
    <mergeCell ref="A15:A17"/>
    <mergeCell ref="A18:A21"/>
    <mergeCell ref="B7:B10"/>
    <mergeCell ref="B11:B14"/>
    <mergeCell ref="B15:B17"/>
    <mergeCell ref="B18:B21"/>
  </mergeCells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南腊矿工</cp:lastModifiedBy>
  <dcterms:created xsi:type="dcterms:W3CDTF">2025-02-07T15:48:00Z</dcterms:created>
  <dcterms:modified xsi:type="dcterms:W3CDTF">2025-02-07T15:58:38Z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F9738063FE8A414C8A1D55BDC4B6A2C4_12</vt:lpwstr>
  </property>
  <property fmtid="{D5CDD505-2E9C-101B-9397-08002B2CF9AE}" pid="3" name="KSOProductBuildVer">
    <vt:lpwstr>2052-12.1.0.19770</vt:lpwstr>
  </property>
</Properties>
</file>